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hra/Documents/Cedars Sinai, PhD/phd thesis/EMBO Mol Med/20220127/source data/"/>
    </mc:Choice>
  </mc:AlternateContent>
  <xr:revisionPtr revIDLastSave="0" documentId="13_ncr:1_{86AB6DFE-D5CB-4B4C-A6C6-4342BD61E390}" xr6:coauthVersionLast="47" xr6:coauthVersionMax="47" xr10:uidLastSave="{00000000-0000-0000-0000-000000000000}"/>
  <bookViews>
    <workbookView xWindow="1140" yWindow="4340" windowWidth="18020" windowHeight="10640" activeTab="4" xr2:uid="{0E8343F3-874E-4E4C-9A12-E6B25C1ECE5D}"/>
  </bookViews>
  <sheets>
    <sheet name="Fig.5B" sheetId="2" r:id="rId1"/>
    <sheet name="Fig.5C, 5E" sheetId="3" r:id="rId2"/>
    <sheet name="Fig.5D" sheetId="1" r:id="rId3"/>
    <sheet name="Fig.5G" sheetId="4" r:id="rId4"/>
    <sheet name="Fig.5H-5J" sheetId="6" r:id="rId5"/>
    <sheet name="Fig.5I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4" i="6" l="1"/>
  <c r="D282" i="6"/>
  <c r="D285" i="6" s="1"/>
  <c r="D280" i="6"/>
  <c r="D277" i="6"/>
  <c r="D275" i="6"/>
  <c r="D273" i="6"/>
  <c r="D270" i="6"/>
  <c r="D268" i="6"/>
  <c r="D266" i="6"/>
  <c r="D263" i="6"/>
  <c r="D261" i="6"/>
  <c r="G260" i="6"/>
  <c r="F260" i="6"/>
  <c r="F259" i="6"/>
  <c r="D259" i="6"/>
  <c r="F258" i="6"/>
  <c r="F261" i="6" s="1"/>
  <c r="D252" i="6"/>
  <c r="D250" i="6"/>
  <c r="D248" i="6"/>
  <c r="D253" i="6" s="1"/>
  <c r="D245" i="6"/>
  <c r="D243" i="6"/>
  <c r="D241" i="6"/>
  <c r="D246" i="6" s="1"/>
  <c r="D238" i="6"/>
  <c r="D236" i="6"/>
  <c r="D234" i="6"/>
  <c r="D239" i="6" s="1"/>
  <c r="D231" i="6"/>
  <c r="D229" i="6"/>
  <c r="G228" i="6"/>
  <c r="F228" i="6"/>
  <c r="G227" i="6"/>
  <c r="F227" i="6"/>
  <c r="D227" i="6"/>
  <c r="G226" i="6" s="1"/>
  <c r="G229" i="6" s="1"/>
  <c r="F226" i="6"/>
  <c r="F229" i="6" s="1"/>
  <c r="L220" i="6"/>
  <c r="D220" i="6"/>
  <c r="L218" i="6"/>
  <c r="D218" i="6"/>
  <c r="D221" i="6" s="1"/>
  <c r="L216" i="6"/>
  <c r="D216" i="6"/>
  <c r="L213" i="6"/>
  <c r="D213" i="6"/>
  <c r="L211" i="6"/>
  <c r="D211" i="6"/>
  <c r="L209" i="6"/>
  <c r="L214" i="6" s="1"/>
  <c r="D209" i="6"/>
  <c r="L206" i="6"/>
  <c r="D206" i="6"/>
  <c r="L204" i="6"/>
  <c r="D204" i="6"/>
  <c r="G195" i="6" s="1"/>
  <c r="L202" i="6"/>
  <c r="D202" i="6"/>
  <c r="D207" i="6" s="1"/>
  <c r="L199" i="6"/>
  <c r="D199" i="6"/>
  <c r="L197" i="6"/>
  <c r="O196" i="6"/>
  <c r="N196" i="6"/>
  <c r="G196" i="6"/>
  <c r="F196" i="6"/>
  <c r="O195" i="6"/>
  <c r="N195" i="6"/>
  <c r="L195" i="6"/>
  <c r="L200" i="6" s="1"/>
  <c r="F195" i="6"/>
  <c r="D195" i="6"/>
  <c r="D200" i="6" s="1"/>
  <c r="N194" i="6"/>
  <c r="N197" i="6" s="1"/>
  <c r="F194" i="6"/>
  <c r="F197" i="6" s="1"/>
  <c r="L188" i="6"/>
  <c r="D188" i="6"/>
  <c r="L186" i="6"/>
  <c r="D186" i="6"/>
  <c r="L184" i="6"/>
  <c r="L189" i="6" s="1"/>
  <c r="D184" i="6"/>
  <c r="D189" i="6" s="1"/>
  <c r="L181" i="6"/>
  <c r="D181" i="6"/>
  <c r="L179" i="6"/>
  <c r="D179" i="6"/>
  <c r="L177" i="6"/>
  <c r="L182" i="6" s="1"/>
  <c r="D177" i="6"/>
  <c r="L174" i="6"/>
  <c r="D174" i="6"/>
  <c r="L172" i="6"/>
  <c r="O163" i="6" s="1"/>
  <c r="D172" i="6"/>
  <c r="L170" i="6"/>
  <c r="O162" i="6" s="1"/>
  <c r="D170" i="6"/>
  <c r="D175" i="6" s="1"/>
  <c r="L167" i="6"/>
  <c r="O164" i="6" s="1"/>
  <c r="D167" i="6"/>
  <c r="D165" i="6"/>
  <c r="D168" i="6" s="1"/>
  <c r="N164" i="6"/>
  <c r="G164" i="6"/>
  <c r="F164" i="6"/>
  <c r="N163" i="6"/>
  <c r="F163" i="6"/>
  <c r="N162" i="6"/>
  <c r="N165" i="6" s="1"/>
  <c r="G162" i="6"/>
  <c r="F162" i="6"/>
  <c r="L156" i="6"/>
  <c r="D156" i="6"/>
  <c r="L154" i="6"/>
  <c r="D154" i="6"/>
  <c r="D157" i="6" s="1"/>
  <c r="L152" i="6"/>
  <c r="L157" i="6" s="1"/>
  <c r="D152" i="6"/>
  <c r="L149" i="6"/>
  <c r="D149" i="6"/>
  <c r="L147" i="6"/>
  <c r="D147" i="6"/>
  <c r="L145" i="6"/>
  <c r="D145" i="6"/>
  <c r="L142" i="6"/>
  <c r="D142" i="6"/>
  <c r="L140" i="6"/>
  <c r="D140" i="6"/>
  <c r="L138" i="6"/>
  <c r="L143" i="6" s="1"/>
  <c r="D138" i="6"/>
  <c r="L135" i="6"/>
  <c r="D135" i="6"/>
  <c r="G132" i="6" s="1"/>
  <c r="L133" i="6"/>
  <c r="D133" i="6"/>
  <c r="O132" i="6"/>
  <c r="N132" i="6"/>
  <c r="F132" i="6"/>
  <c r="O131" i="6"/>
  <c r="N131" i="6"/>
  <c r="L131" i="6"/>
  <c r="L136" i="6" s="1"/>
  <c r="F131" i="6"/>
  <c r="D131" i="6"/>
  <c r="D136" i="6" s="1"/>
  <c r="N130" i="6"/>
  <c r="N133" i="6" s="1"/>
  <c r="F130" i="6"/>
  <c r="F133" i="6" s="1"/>
  <c r="L124" i="6"/>
  <c r="D124" i="6"/>
  <c r="L122" i="6"/>
  <c r="D122" i="6"/>
  <c r="D125" i="6" s="1"/>
  <c r="L120" i="6"/>
  <c r="D120" i="6"/>
  <c r="L117" i="6"/>
  <c r="D117" i="6"/>
  <c r="L115" i="6"/>
  <c r="D115" i="6"/>
  <c r="L113" i="6"/>
  <c r="L118" i="6" s="1"/>
  <c r="D113" i="6"/>
  <c r="L110" i="6"/>
  <c r="D110" i="6"/>
  <c r="L108" i="6"/>
  <c r="D108" i="6"/>
  <c r="L106" i="6"/>
  <c r="L111" i="6" s="1"/>
  <c r="D106" i="6"/>
  <c r="L103" i="6"/>
  <c r="D103" i="6"/>
  <c r="G100" i="6" s="1"/>
  <c r="L101" i="6"/>
  <c r="D101" i="6"/>
  <c r="O100" i="6"/>
  <c r="N100" i="6"/>
  <c r="F100" i="6"/>
  <c r="O99" i="6"/>
  <c r="N99" i="6"/>
  <c r="L99" i="6"/>
  <c r="L104" i="6" s="1"/>
  <c r="F99" i="6"/>
  <c r="D99" i="6"/>
  <c r="D104" i="6" s="1"/>
  <c r="N98" i="6"/>
  <c r="N101" i="6" s="1"/>
  <c r="F98" i="6"/>
  <c r="F101" i="6" s="1"/>
  <c r="L92" i="6"/>
  <c r="D92" i="6"/>
  <c r="L90" i="6"/>
  <c r="D90" i="6"/>
  <c r="D93" i="6" s="1"/>
  <c r="L88" i="6"/>
  <c r="D88" i="6"/>
  <c r="L85" i="6"/>
  <c r="D85" i="6"/>
  <c r="L83" i="6"/>
  <c r="D83" i="6"/>
  <c r="L81" i="6"/>
  <c r="L86" i="6" s="1"/>
  <c r="D81" i="6"/>
  <c r="L78" i="6"/>
  <c r="D78" i="6"/>
  <c r="L76" i="6"/>
  <c r="O67" i="6" s="1"/>
  <c r="D76" i="6"/>
  <c r="L74" i="6"/>
  <c r="D74" i="6"/>
  <c r="L71" i="6"/>
  <c r="D71" i="6"/>
  <c r="G68" i="6" s="1"/>
  <c r="L69" i="6"/>
  <c r="D69" i="6"/>
  <c r="O68" i="6"/>
  <c r="N68" i="6"/>
  <c r="F68" i="6"/>
  <c r="N67" i="6"/>
  <c r="L67" i="6"/>
  <c r="L72" i="6" s="1"/>
  <c r="F67" i="6"/>
  <c r="D67" i="6"/>
  <c r="D72" i="6" s="1"/>
  <c r="O66" i="6"/>
  <c r="N66" i="6"/>
  <c r="N69" i="6" s="1"/>
  <c r="F66" i="6"/>
  <c r="F69" i="6" s="1"/>
  <c r="L60" i="6"/>
  <c r="D60" i="6"/>
  <c r="L58" i="6"/>
  <c r="D58" i="6"/>
  <c r="L56" i="6"/>
  <c r="D56" i="6"/>
  <c r="L53" i="6"/>
  <c r="D53" i="6"/>
  <c r="L51" i="6"/>
  <c r="D51" i="6"/>
  <c r="D54" i="6" s="1"/>
  <c r="L49" i="6"/>
  <c r="L54" i="6" s="1"/>
  <c r="D49" i="6"/>
  <c r="L46" i="6"/>
  <c r="D46" i="6"/>
  <c r="L44" i="6"/>
  <c r="D44" i="6"/>
  <c r="L42" i="6"/>
  <c r="L47" i="6" s="1"/>
  <c r="D42" i="6"/>
  <c r="L39" i="6"/>
  <c r="D39" i="6"/>
  <c r="G36" i="6" s="1"/>
  <c r="L37" i="6"/>
  <c r="D37" i="6"/>
  <c r="O36" i="6"/>
  <c r="N36" i="6"/>
  <c r="F36" i="6"/>
  <c r="O35" i="6"/>
  <c r="N35" i="6"/>
  <c r="L35" i="6"/>
  <c r="L40" i="6" s="1"/>
  <c r="F35" i="6"/>
  <c r="D35" i="6"/>
  <c r="G34" i="6" s="1"/>
  <c r="N34" i="6"/>
  <c r="N37" i="6" s="1"/>
  <c r="F34" i="6"/>
  <c r="F37" i="6" s="1"/>
  <c r="L28" i="6"/>
  <c r="D28" i="6"/>
  <c r="D26" i="6"/>
  <c r="L24" i="6"/>
  <c r="L29" i="6" s="1"/>
  <c r="D24" i="6"/>
  <c r="D29" i="6" s="1"/>
  <c r="D21" i="6"/>
  <c r="D19" i="6"/>
  <c r="D17" i="6"/>
  <c r="L14" i="6"/>
  <c r="D14" i="6"/>
  <c r="D12" i="6"/>
  <c r="L10" i="6"/>
  <c r="D10" i="6"/>
  <c r="L7" i="6"/>
  <c r="D7" i="6"/>
  <c r="D5" i="6"/>
  <c r="O4" i="6"/>
  <c r="N4" i="6"/>
  <c r="F4" i="6"/>
  <c r="L3" i="6"/>
  <c r="L8" i="6" s="1"/>
  <c r="F3" i="6"/>
  <c r="D3" i="6"/>
  <c r="O2" i="6"/>
  <c r="O5" i="6" s="1"/>
  <c r="N2" i="6"/>
  <c r="N5" i="6" s="1"/>
  <c r="F2" i="6"/>
  <c r="O69" i="6" l="1"/>
  <c r="G99" i="6"/>
  <c r="D271" i="6"/>
  <c r="D8" i="6"/>
  <c r="G3" i="6"/>
  <c r="D22" i="6"/>
  <c r="L61" i="6"/>
  <c r="D86" i="6"/>
  <c r="O98" i="6"/>
  <c r="O101" i="6" s="1"/>
  <c r="G131" i="6"/>
  <c r="F165" i="6"/>
  <c r="O194" i="6"/>
  <c r="O197" i="6" s="1"/>
  <c r="L207" i="6"/>
  <c r="L222" i="6" s="1"/>
  <c r="O198" i="6" s="1"/>
  <c r="D214" i="6"/>
  <c r="D222" i="6" s="1"/>
  <c r="G198" i="6" s="1"/>
  <c r="G258" i="6"/>
  <c r="F5" i="6"/>
  <c r="G35" i="6"/>
  <c r="G37" i="6" s="1"/>
  <c r="D61" i="6"/>
  <c r="L79" i="6"/>
  <c r="L94" i="6" s="1"/>
  <c r="O70" i="6" s="1"/>
  <c r="L93" i="6"/>
  <c r="D118" i="6"/>
  <c r="O130" i="6"/>
  <c r="O133" i="6" s="1"/>
  <c r="L150" i="6"/>
  <c r="D182" i="6"/>
  <c r="D190" i="6" s="1"/>
  <c r="G166" i="6" s="1"/>
  <c r="L221" i="6"/>
  <c r="G2" i="6"/>
  <c r="L15" i="6"/>
  <c r="L30" i="6" s="1"/>
  <c r="O6" i="6" s="1"/>
  <c r="O34" i="6"/>
  <c r="O37" i="6" s="1"/>
  <c r="G67" i="6"/>
  <c r="L125" i="6"/>
  <c r="L126" i="6" s="1"/>
  <c r="O102" i="6" s="1"/>
  <c r="D150" i="6"/>
  <c r="D158" i="6" s="1"/>
  <c r="G134" i="6" s="1"/>
  <c r="G194" i="6"/>
  <c r="G197" i="6" s="1"/>
  <c r="D232" i="6"/>
  <c r="D254" i="6" s="1"/>
  <c r="G230" i="6" s="1"/>
  <c r="D278" i="6"/>
  <c r="L158" i="6"/>
  <c r="O134" i="6" s="1"/>
  <c r="O165" i="6"/>
  <c r="L62" i="6"/>
  <c r="O38" i="6" s="1"/>
  <c r="D40" i="6"/>
  <c r="D62" i="6" s="1"/>
  <c r="G38" i="6" s="1"/>
  <c r="D111" i="6"/>
  <c r="D126" i="6" s="1"/>
  <c r="G102" i="6" s="1"/>
  <c r="D143" i="6"/>
  <c r="D15" i="6"/>
  <c r="D30" i="6" s="1"/>
  <c r="G6" i="6" s="1"/>
  <c r="G66" i="6"/>
  <c r="G69" i="6" s="1"/>
  <c r="G98" i="6"/>
  <c r="G101" i="6" s="1"/>
  <c r="G130" i="6"/>
  <c r="G133" i="6" s="1"/>
  <c r="G163" i="6"/>
  <c r="G165" i="6" s="1"/>
  <c r="D79" i="6"/>
  <c r="D94" i="6" s="1"/>
  <c r="G70" i="6" s="1"/>
  <c r="G4" i="6"/>
  <c r="L168" i="6"/>
  <c r="L175" i="6"/>
  <c r="G259" i="6"/>
  <c r="G261" i="6" s="1"/>
  <c r="D264" i="6"/>
  <c r="D47" i="6"/>
  <c r="D286" i="6" l="1"/>
  <c r="G262" i="6" s="1"/>
  <c r="G5" i="6"/>
  <c r="L190" i="6"/>
  <c r="O166" i="6" s="1"/>
  <c r="D150" i="5" l="1"/>
  <c r="D146" i="5"/>
  <c r="D142" i="5"/>
  <c r="D138" i="5"/>
  <c r="D151" i="5" s="1"/>
  <c r="K131" i="5"/>
  <c r="D131" i="5"/>
  <c r="K127" i="5"/>
  <c r="D127" i="5"/>
  <c r="K123" i="5"/>
  <c r="D123" i="5"/>
  <c r="K119" i="5"/>
  <c r="K132" i="5" s="1"/>
  <c r="D119" i="5"/>
  <c r="D132" i="5" s="1"/>
  <c r="K112" i="5"/>
  <c r="D112" i="5"/>
  <c r="K108" i="5"/>
  <c r="D108" i="5"/>
  <c r="K104" i="5"/>
  <c r="D104" i="5"/>
  <c r="K100" i="5"/>
  <c r="K113" i="5" s="1"/>
  <c r="D100" i="5"/>
  <c r="D113" i="5" s="1"/>
  <c r="K93" i="5"/>
  <c r="D93" i="5"/>
  <c r="K89" i="5"/>
  <c r="D89" i="5"/>
  <c r="K85" i="5"/>
  <c r="D85" i="5"/>
  <c r="K81" i="5"/>
  <c r="K94" i="5" s="1"/>
  <c r="D81" i="5"/>
  <c r="D94" i="5" s="1"/>
  <c r="K74" i="5"/>
  <c r="D74" i="5"/>
  <c r="K70" i="5"/>
  <c r="D70" i="5"/>
  <c r="K66" i="5"/>
  <c r="D66" i="5"/>
  <c r="K62" i="5"/>
  <c r="K75" i="5" s="1"/>
  <c r="D62" i="5"/>
  <c r="D75" i="5" s="1"/>
  <c r="K55" i="5"/>
  <c r="D55" i="5"/>
  <c r="K51" i="5"/>
  <c r="D51" i="5"/>
  <c r="K47" i="5"/>
  <c r="D47" i="5"/>
  <c r="K43" i="5"/>
  <c r="K56" i="5" s="1"/>
  <c r="D43" i="5"/>
  <c r="D56" i="5" s="1"/>
  <c r="K36" i="5"/>
  <c r="D36" i="5"/>
  <c r="K32" i="5"/>
  <c r="D32" i="5"/>
  <c r="K28" i="5"/>
  <c r="D28" i="5"/>
  <c r="K24" i="5"/>
  <c r="K37" i="5" s="1"/>
  <c r="D24" i="5"/>
  <c r="D37" i="5" s="1"/>
  <c r="K17" i="5"/>
  <c r="D17" i="5"/>
  <c r="K13" i="5"/>
  <c r="D13" i="5"/>
  <c r="K9" i="5"/>
  <c r="D9" i="5"/>
  <c r="K5" i="5"/>
  <c r="K18" i="5" s="1"/>
  <c r="D5" i="5"/>
  <c r="D18" i="5" s="1"/>
  <c r="AI44" i="4" l="1"/>
  <c r="AI45" i="4" s="1"/>
  <c r="AE44" i="4"/>
  <c r="AE45" i="4" s="1"/>
  <c r="C43" i="4"/>
  <c r="C44" i="4" s="1"/>
  <c r="AA42" i="4"/>
  <c r="AA43" i="4" s="1"/>
  <c r="W42" i="4"/>
  <c r="W43" i="4" s="1"/>
  <c r="K40" i="4"/>
  <c r="K41" i="4" s="1"/>
  <c r="G40" i="4"/>
  <c r="G41" i="4" s="1"/>
  <c r="S39" i="4"/>
  <c r="S40" i="4" s="1"/>
  <c r="O40" i="4"/>
  <c r="O41" i="4" s="1"/>
  <c r="H24" i="4"/>
  <c r="H25" i="4" s="1"/>
  <c r="T23" i="4"/>
  <c r="T24" i="4" s="1"/>
  <c r="D21" i="4"/>
  <c r="D22" i="4" s="1"/>
  <c r="AF19" i="4"/>
  <c r="AF20" i="4" s="1"/>
  <c r="X19" i="4"/>
  <c r="X20" i="4" s="1"/>
  <c r="L18" i="4"/>
  <c r="L19" i="4" s="1"/>
  <c r="AB17" i="4"/>
  <c r="AB18" i="4" s="1"/>
  <c r="AJ15" i="4"/>
  <c r="AJ16" i="4" s="1"/>
  <c r="P15" i="4"/>
  <c r="P16" i="4" s="1"/>
  <c r="K121" i="3" l="1"/>
  <c r="D121" i="3"/>
  <c r="K119" i="3"/>
  <c r="D119" i="3"/>
  <c r="K117" i="3"/>
  <c r="K122" i="3" s="1"/>
  <c r="D117" i="3"/>
  <c r="D122" i="3" s="1"/>
  <c r="K114" i="3"/>
  <c r="D114" i="3"/>
  <c r="K112" i="3"/>
  <c r="K115" i="3" s="1"/>
  <c r="D112" i="3"/>
  <c r="D115" i="3" s="1"/>
  <c r="K110" i="3"/>
  <c r="D110" i="3"/>
  <c r="K107" i="3"/>
  <c r="D107" i="3"/>
  <c r="K105" i="3"/>
  <c r="K108" i="3" s="1"/>
  <c r="D105" i="3"/>
  <c r="D108" i="3" s="1"/>
  <c r="K103" i="3"/>
  <c r="D103" i="3"/>
  <c r="K101" i="3"/>
  <c r="K100" i="3"/>
  <c r="D100" i="3"/>
  <c r="K98" i="3"/>
  <c r="D98" i="3"/>
  <c r="M97" i="3"/>
  <c r="F97" i="3"/>
  <c r="M96" i="3"/>
  <c r="K96" i="3"/>
  <c r="F96" i="3"/>
  <c r="D96" i="3"/>
  <c r="D101" i="3" s="1"/>
  <c r="D123" i="3" s="1"/>
  <c r="M95" i="3"/>
  <c r="M98" i="3" s="1"/>
  <c r="F95" i="3"/>
  <c r="F98" i="3" s="1"/>
  <c r="K90" i="3"/>
  <c r="D90" i="3"/>
  <c r="K88" i="3"/>
  <c r="D88" i="3"/>
  <c r="K86" i="3"/>
  <c r="K91" i="3" s="1"/>
  <c r="D86" i="3"/>
  <c r="D91" i="3" s="1"/>
  <c r="K83" i="3"/>
  <c r="D83" i="3"/>
  <c r="K81" i="3"/>
  <c r="D81" i="3"/>
  <c r="K79" i="3"/>
  <c r="K84" i="3" s="1"/>
  <c r="D79" i="3"/>
  <c r="D84" i="3" s="1"/>
  <c r="K76" i="3"/>
  <c r="D76" i="3"/>
  <c r="K74" i="3"/>
  <c r="D74" i="3"/>
  <c r="K72" i="3"/>
  <c r="K77" i="3" s="1"/>
  <c r="D72" i="3"/>
  <c r="D77" i="3" s="1"/>
  <c r="K69" i="3"/>
  <c r="D69" i="3"/>
  <c r="K67" i="3"/>
  <c r="D67" i="3"/>
  <c r="M66" i="3"/>
  <c r="F66" i="3"/>
  <c r="M65" i="3"/>
  <c r="K65" i="3"/>
  <c r="K70" i="3" s="1"/>
  <c r="K92" i="3" s="1"/>
  <c r="F65" i="3"/>
  <c r="D65" i="3"/>
  <c r="D70" i="3" s="1"/>
  <c r="M64" i="3"/>
  <c r="M67" i="3" s="1"/>
  <c r="F64" i="3"/>
  <c r="F67" i="3" s="1"/>
  <c r="K59" i="3"/>
  <c r="D59" i="3"/>
  <c r="K57" i="3"/>
  <c r="K60" i="3" s="1"/>
  <c r="D57" i="3"/>
  <c r="K55" i="3"/>
  <c r="D55" i="3"/>
  <c r="D60" i="3" s="1"/>
  <c r="K52" i="3"/>
  <c r="D52" i="3"/>
  <c r="K50" i="3"/>
  <c r="K53" i="3" s="1"/>
  <c r="D50" i="3"/>
  <c r="K48" i="3"/>
  <c r="D48" i="3"/>
  <c r="D53" i="3" s="1"/>
  <c r="K45" i="3"/>
  <c r="D45" i="3"/>
  <c r="K43" i="3"/>
  <c r="K46" i="3" s="1"/>
  <c r="D43" i="3"/>
  <c r="K41" i="3"/>
  <c r="D41" i="3"/>
  <c r="D46" i="3" s="1"/>
  <c r="K39" i="3"/>
  <c r="K61" i="3" s="1"/>
  <c r="K38" i="3"/>
  <c r="D38" i="3"/>
  <c r="D36" i="3"/>
  <c r="M35" i="3"/>
  <c r="F35" i="3"/>
  <c r="M34" i="3"/>
  <c r="K34" i="3"/>
  <c r="F34" i="3"/>
  <c r="D34" i="3"/>
  <c r="D39" i="3" s="1"/>
  <c r="D61" i="3" s="1"/>
  <c r="M33" i="3"/>
  <c r="M36" i="3" s="1"/>
  <c r="F33" i="3"/>
  <c r="F36" i="3" s="1"/>
  <c r="K28" i="3"/>
  <c r="D28" i="3"/>
  <c r="K26" i="3"/>
  <c r="D26" i="3"/>
  <c r="K24" i="3"/>
  <c r="K29" i="3" s="1"/>
  <c r="D24" i="3"/>
  <c r="D29" i="3" s="1"/>
  <c r="K21" i="3"/>
  <c r="D21" i="3"/>
  <c r="K19" i="3"/>
  <c r="D19" i="3"/>
  <c r="K17" i="3"/>
  <c r="K22" i="3" s="1"/>
  <c r="D17" i="3"/>
  <c r="D22" i="3" s="1"/>
  <c r="K14" i="3"/>
  <c r="D14" i="3"/>
  <c r="K12" i="3"/>
  <c r="D12" i="3"/>
  <c r="K10" i="3"/>
  <c r="K15" i="3" s="1"/>
  <c r="D10" i="3"/>
  <c r="D15" i="3" s="1"/>
  <c r="K7" i="3"/>
  <c r="D7" i="3"/>
  <c r="K5" i="3"/>
  <c r="D5" i="3"/>
  <c r="M4" i="3"/>
  <c r="F4" i="3"/>
  <c r="M3" i="3"/>
  <c r="K3" i="3"/>
  <c r="K8" i="3" s="1"/>
  <c r="K30" i="3" s="1"/>
  <c r="F3" i="3"/>
  <c r="D3" i="3"/>
  <c r="D8" i="3" s="1"/>
  <c r="M2" i="3"/>
  <c r="M5" i="3" s="1"/>
  <c r="F2" i="3"/>
  <c r="F5" i="3" s="1"/>
  <c r="D30" i="3" l="1"/>
  <c r="D92" i="3"/>
  <c r="K123" i="3"/>
  <c r="AD3" i="3" l="1"/>
  <c r="AD2" i="3"/>
  <c r="AB121" i="3" l="1"/>
  <c r="U121" i="3"/>
  <c r="AB119" i="3"/>
  <c r="U119" i="3"/>
  <c r="AB117" i="3"/>
  <c r="AB122" i="3" s="1"/>
  <c r="U117" i="3"/>
  <c r="U122" i="3" s="1"/>
  <c r="AB114" i="3"/>
  <c r="U114" i="3"/>
  <c r="AB112" i="3"/>
  <c r="U112" i="3"/>
  <c r="AB110" i="3"/>
  <c r="AB115" i="3" s="1"/>
  <c r="U110" i="3"/>
  <c r="U115" i="3" s="1"/>
  <c r="AB107" i="3"/>
  <c r="U107" i="3"/>
  <c r="AB105" i="3"/>
  <c r="U105" i="3"/>
  <c r="AB103" i="3"/>
  <c r="AB108" i="3" s="1"/>
  <c r="U103" i="3"/>
  <c r="U108" i="3" s="1"/>
  <c r="AB100" i="3"/>
  <c r="U100" i="3"/>
  <c r="AB98" i="3"/>
  <c r="U98" i="3"/>
  <c r="AD97" i="3"/>
  <c r="W97" i="3"/>
  <c r="AD96" i="3"/>
  <c r="AB96" i="3"/>
  <c r="AB101" i="3" s="1"/>
  <c r="AB123" i="3" s="1"/>
  <c r="W96" i="3"/>
  <c r="U96" i="3"/>
  <c r="U101" i="3" s="1"/>
  <c r="U123" i="3" s="1"/>
  <c r="AD95" i="3"/>
  <c r="AD98" i="3" s="1"/>
  <c r="W95" i="3"/>
  <c r="W98" i="3" s="1"/>
  <c r="AB90" i="3"/>
  <c r="U90" i="3"/>
  <c r="AB88" i="3"/>
  <c r="U88" i="3"/>
  <c r="AB86" i="3"/>
  <c r="AB91" i="3" s="1"/>
  <c r="U86" i="3"/>
  <c r="U91" i="3" s="1"/>
  <c r="AB83" i="3"/>
  <c r="U83" i="3"/>
  <c r="AB81" i="3"/>
  <c r="U81" i="3"/>
  <c r="AB79" i="3"/>
  <c r="AB84" i="3" s="1"/>
  <c r="U79" i="3"/>
  <c r="U84" i="3" s="1"/>
  <c r="AB76" i="3"/>
  <c r="U76" i="3"/>
  <c r="AB74" i="3"/>
  <c r="U74" i="3"/>
  <c r="AB72" i="3"/>
  <c r="AB77" i="3" s="1"/>
  <c r="U72" i="3"/>
  <c r="U77" i="3" s="1"/>
  <c r="AB69" i="3"/>
  <c r="U69" i="3"/>
  <c r="AB67" i="3"/>
  <c r="U67" i="3"/>
  <c r="AD66" i="3"/>
  <c r="W66" i="3"/>
  <c r="AD65" i="3"/>
  <c r="AB65" i="3"/>
  <c r="AB70" i="3" s="1"/>
  <c r="AB92" i="3" s="1"/>
  <c r="W65" i="3"/>
  <c r="U65" i="3"/>
  <c r="U70" i="3" s="1"/>
  <c r="U92" i="3" s="1"/>
  <c r="AD64" i="3"/>
  <c r="AD67" i="3" s="1"/>
  <c r="W64" i="3"/>
  <c r="W67" i="3" s="1"/>
  <c r="AB59" i="3"/>
  <c r="U59" i="3"/>
  <c r="AB57" i="3"/>
  <c r="U57" i="3"/>
  <c r="AB55" i="3"/>
  <c r="AB60" i="3" s="1"/>
  <c r="U55" i="3"/>
  <c r="U60" i="3" s="1"/>
  <c r="AB52" i="3"/>
  <c r="U52" i="3"/>
  <c r="AB50" i="3"/>
  <c r="U50" i="3"/>
  <c r="AB48" i="3"/>
  <c r="AB53" i="3" s="1"/>
  <c r="U48" i="3"/>
  <c r="U53" i="3" s="1"/>
  <c r="AB45" i="3"/>
  <c r="U45" i="3"/>
  <c r="AB43" i="3"/>
  <c r="U43" i="3"/>
  <c r="AB41" i="3"/>
  <c r="AB46" i="3" s="1"/>
  <c r="U41" i="3"/>
  <c r="U46" i="3" s="1"/>
  <c r="AB38" i="3"/>
  <c r="U38" i="3"/>
  <c r="AB36" i="3"/>
  <c r="U36" i="3"/>
  <c r="AD35" i="3"/>
  <c r="W35" i="3"/>
  <c r="AD34" i="3"/>
  <c r="AB34" i="3"/>
  <c r="AB39" i="3" s="1"/>
  <c r="AB61" i="3" s="1"/>
  <c r="W34" i="3"/>
  <c r="U34" i="3"/>
  <c r="U39" i="3" s="1"/>
  <c r="U61" i="3" s="1"/>
  <c r="AD33" i="3"/>
  <c r="AD36" i="3" s="1"/>
  <c r="W33" i="3"/>
  <c r="W36" i="3" s="1"/>
  <c r="AB28" i="3"/>
  <c r="U28" i="3"/>
  <c r="U29" i="3" s="1"/>
  <c r="AB26" i="3"/>
  <c r="AB24" i="3"/>
  <c r="AB29" i="3" s="1"/>
  <c r="U22" i="3"/>
  <c r="AB21" i="3"/>
  <c r="AB19" i="3"/>
  <c r="AB17" i="3"/>
  <c r="AB22" i="3" s="1"/>
  <c r="U15" i="3"/>
  <c r="AB14" i="3"/>
  <c r="AB12" i="3"/>
  <c r="AB10" i="3"/>
  <c r="AB15" i="3" s="1"/>
  <c r="AB7" i="3"/>
  <c r="AB5" i="3"/>
  <c r="U5" i="3"/>
  <c r="U8" i="3" s="1"/>
  <c r="U30" i="3" s="1"/>
  <c r="AD4" i="3"/>
  <c r="W4" i="3"/>
  <c r="AB3" i="3"/>
  <c r="AB8" i="3" s="1"/>
  <c r="AB30" i="3" s="1"/>
  <c r="W3" i="3"/>
  <c r="AD5" i="3"/>
  <c r="W2" i="3"/>
  <c r="W5" i="3" s="1"/>
  <c r="C75" i="2" l="1"/>
  <c r="B75" i="2"/>
  <c r="BQ59" i="2"/>
  <c r="BQ60" i="2" s="1"/>
  <c r="BE58" i="2"/>
  <c r="BE59" i="2" s="1"/>
  <c r="BI56" i="2"/>
  <c r="BI57" i="2" s="1"/>
  <c r="BU55" i="2"/>
  <c r="BU56" i="2" s="1"/>
  <c r="BM55" i="2"/>
  <c r="BA55" i="2"/>
  <c r="BA56" i="2" s="1"/>
  <c r="AL55" i="2"/>
  <c r="AL56" i="2" s="1"/>
  <c r="BM54" i="2"/>
  <c r="AW53" i="2"/>
  <c r="AW52" i="2"/>
  <c r="C52" i="2"/>
  <c r="C53" i="2" s="1"/>
  <c r="AP51" i="2"/>
  <c r="AP52" i="2" s="1"/>
  <c r="X49" i="2"/>
  <c r="X50" i="2" s="1"/>
  <c r="Q48" i="2"/>
  <c r="Q47" i="2"/>
  <c r="J46" i="2"/>
  <c r="J47" i="2" s="1"/>
  <c r="AT33" i="2"/>
  <c r="AT32" i="2"/>
  <c r="BF30" i="2"/>
  <c r="BF31" i="2" s="1"/>
  <c r="C30" i="2"/>
  <c r="C31" i="2" s="1"/>
  <c r="J27" i="2"/>
  <c r="J28" i="2" s="1"/>
  <c r="BB26" i="2"/>
  <c r="AL26" i="2"/>
  <c r="AL27" i="2" s="1"/>
  <c r="BB25" i="2"/>
  <c r="X25" i="2"/>
  <c r="X24" i="2"/>
  <c r="AX23" i="2"/>
  <c r="AX24" i="2" s="1"/>
  <c r="AP23" i="2"/>
  <c r="AP24" i="2" s="1"/>
  <c r="Q21" i="2"/>
  <c r="Q22" i="2" s="1"/>
  <c r="BJ20" i="2"/>
  <c r="AE20" i="2"/>
  <c r="BJ19" i="2"/>
  <c r="AE19" i="2"/>
  <c r="Y74" i="1" l="1"/>
  <c r="R74" i="1"/>
  <c r="Y70" i="1"/>
  <c r="R70" i="1"/>
  <c r="Y66" i="1"/>
  <c r="R66" i="1"/>
  <c r="Y62" i="1"/>
  <c r="Y75" i="1" s="1"/>
  <c r="R62" i="1"/>
  <c r="R75" i="1" s="1"/>
  <c r="Y55" i="1"/>
  <c r="R55" i="1"/>
  <c r="Y51" i="1"/>
  <c r="R51" i="1"/>
  <c r="Y47" i="1"/>
  <c r="R47" i="1"/>
  <c r="Y43" i="1"/>
  <c r="Y56" i="1" s="1"/>
  <c r="R43" i="1"/>
  <c r="R56" i="1" s="1"/>
  <c r="Y36" i="1"/>
  <c r="R36" i="1"/>
  <c r="Y32" i="1"/>
  <c r="R32" i="1"/>
  <c r="Y28" i="1"/>
  <c r="R28" i="1"/>
  <c r="Y24" i="1"/>
  <c r="Y37" i="1" s="1"/>
  <c r="R24" i="1"/>
  <c r="R37" i="1" s="1"/>
  <c r="Y17" i="1"/>
  <c r="R17" i="1"/>
  <c r="Y13" i="1"/>
  <c r="R13" i="1"/>
  <c r="Y9" i="1"/>
  <c r="R9" i="1"/>
  <c r="Y5" i="1"/>
  <c r="Y18" i="1" s="1"/>
  <c r="R5" i="1"/>
  <c r="R18" i="1" s="1"/>
  <c r="K74" i="1"/>
  <c r="K70" i="1"/>
  <c r="K66" i="1"/>
  <c r="K62" i="1"/>
  <c r="K55" i="1"/>
  <c r="K51" i="1"/>
  <c r="K47" i="1"/>
  <c r="K43" i="1"/>
  <c r="K56" i="1" s="1"/>
  <c r="K36" i="1"/>
  <c r="K32" i="1"/>
  <c r="K28" i="1"/>
  <c r="K24" i="1"/>
  <c r="K17" i="1"/>
  <c r="K13" i="1"/>
  <c r="K9" i="1"/>
  <c r="K5" i="1"/>
  <c r="D74" i="1"/>
  <c r="D70" i="1"/>
  <c r="D66" i="1"/>
  <c r="D62" i="1"/>
  <c r="D55" i="1"/>
  <c r="D51" i="1"/>
  <c r="D47" i="1"/>
  <c r="D43" i="1"/>
  <c r="D36" i="1"/>
  <c r="D32" i="1"/>
  <c r="D28" i="1"/>
  <c r="D24" i="1"/>
  <c r="D37" i="1" s="1"/>
  <c r="D17" i="1"/>
  <c r="D13" i="1"/>
  <c r="D9" i="1"/>
  <c r="D5" i="1"/>
  <c r="D18" i="1" s="1"/>
  <c r="D56" i="1" l="1"/>
  <c r="K18" i="1"/>
  <c r="K37" i="1"/>
  <c r="K75" i="1"/>
  <c r="D75" i="1"/>
</calcChain>
</file>

<file path=xl/sharedStrings.xml><?xml version="1.0" encoding="utf-8"?>
<sst xmlns="http://schemas.openxmlformats.org/spreadsheetml/2006/main" count="1783" uniqueCount="247">
  <si>
    <t>11a-1</t>
  </si>
  <si>
    <t>2068359.38</t>
  </si>
  <si>
    <t>5342773.44</t>
  </si>
  <si>
    <t>241210.94</t>
  </si>
  <si>
    <t>Area</t>
  </si>
  <si>
    <t>valve</t>
  </si>
  <si>
    <t>% Area</t>
  </si>
  <si>
    <t>Min Thr</t>
  </si>
  <si>
    <t>Max Thr</t>
  </si>
  <si>
    <t>2824218.75</t>
  </si>
  <si>
    <t>4427734.38</t>
  </si>
  <si>
    <t>140625.00</t>
  </si>
  <si>
    <t>13a-1</t>
  </si>
  <si>
    <t>17a-1</t>
  </si>
  <si>
    <t>15a-1</t>
  </si>
  <si>
    <t>1a-1</t>
  </si>
  <si>
    <t>5a-1</t>
  </si>
  <si>
    <t>7a-1</t>
  </si>
  <si>
    <t>194335.94</t>
  </si>
  <si>
    <t>726562.50</t>
  </si>
  <si>
    <t>8760742.19</t>
  </si>
  <si>
    <t>69335.94</t>
  </si>
  <si>
    <t>765625.00</t>
  </si>
  <si>
    <t>1341796.88</t>
  </si>
  <si>
    <t>3814453.12</t>
  </si>
  <si>
    <t>324218.75</t>
  </si>
  <si>
    <t>7172851.56</t>
  </si>
  <si>
    <t>8134765.62</t>
  </si>
  <si>
    <t>332031.25</t>
  </si>
  <si>
    <t>9248046.88</t>
  </si>
  <si>
    <t>2806640.62</t>
  </si>
  <si>
    <t>1779296.88</t>
  </si>
  <si>
    <t>5625000.00</t>
  </si>
  <si>
    <t>1063476.56</t>
  </si>
  <si>
    <t>3300781.25</t>
  </si>
  <si>
    <t>avg</t>
  </si>
  <si>
    <t>avg all</t>
  </si>
  <si>
    <t>3622070.31</t>
  </si>
  <si>
    <t>166992.19</t>
  </si>
  <si>
    <t>583984.38</t>
  </si>
  <si>
    <t>3a-1</t>
  </si>
  <si>
    <t>3953125.00</t>
  </si>
  <si>
    <t>406250.00</t>
  </si>
  <si>
    <t>729492.19</t>
  </si>
  <si>
    <t>5103515.62</t>
  </si>
  <si>
    <t>2972656.25</t>
  </si>
  <si>
    <t>492187.50</t>
  </si>
  <si>
    <t>4344726.56</t>
  </si>
  <si>
    <t>3169921.88</t>
  </si>
  <si>
    <t>415039.06</t>
  </si>
  <si>
    <t>280273.44</t>
  </si>
  <si>
    <t>5172851.56</t>
  </si>
  <si>
    <t>1056640.62</t>
  </si>
  <si>
    <t>553710.94</t>
  </si>
  <si>
    <t>679687.50</t>
  </si>
  <si>
    <t>1135742.19</t>
  </si>
  <si>
    <t>389648.44</t>
  </si>
  <si>
    <t>3683593.75</t>
  </si>
  <si>
    <t>1440429.69</t>
  </si>
  <si>
    <t>1325195.31</t>
  </si>
  <si>
    <t>5512695.31</t>
  </si>
  <si>
    <t>9a-1</t>
  </si>
  <si>
    <t>581054.69</t>
  </si>
  <si>
    <t>44921.88</t>
  </si>
  <si>
    <t>494140.62</t>
  </si>
  <si>
    <t>233398.44</t>
  </si>
  <si>
    <t>1336914.06</t>
  </si>
  <si>
    <t>734375.00</t>
  </si>
  <si>
    <t>598632.81</t>
  </si>
  <si>
    <t>243164.06</t>
  </si>
  <si>
    <t>1519531.25</t>
  </si>
  <si>
    <t>453125.00</t>
  </si>
  <si>
    <t>1327148.44</t>
  </si>
  <si>
    <t>1627929.69</t>
  </si>
  <si>
    <t>19a-1</t>
  </si>
  <si>
    <t>3799804.69</t>
  </si>
  <si>
    <t>391601.56</t>
  </si>
  <si>
    <t>8374023.44</t>
  </si>
  <si>
    <t>1898437.50</t>
  </si>
  <si>
    <t>7002929.69</t>
  </si>
  <si>
    <t>3332031.25</t>
  </si>
  <si>
    <t>2766601.56</t>
  </si>
  <si>
    <t>7274414.06</t>
  </si>
  <si>
    <t>3043945.31</t>
  </si>
  <si>
    <t>596679.69</t>
  </si>
  <si>
    <t>12441406.25</t>
  </si>
  <si>
    <t>3000976.56</t>
  </si>
  <si>
    <t>460937.50</t>
  </si>
  <si>
    <t>8069335.94</t>
  </si>
  <si>
    <t>4981445.31</t>
  </si>
  <si>
    <t>4207031.25</t>
  </si>
  <si>
    <t>2555664.06</t>
  </si>
  <si>
    <t>150390.62</t>
  </si>
  <si>
    <t>3570312.50</t>
  </si>
  <si>
    <t>1780273.44</t>
  </si>
  <si>
    <t>110351.56</t>
  </si>
  <si>
    <t>2206054.69</t>
  </si>
  <si>
    <t>360351.56</t>
  </si>
  <si>
    <t>5230468.75</t>
  </si>
  <si>
    <t>715820.31</t>
  </si>
  <si>
    <t>2666015.62</t>
  </si>
  <si>
    <t>1867187.50</t>
  </si>
  <si>
    <t>1382812.50</t>
  </si>
  <si>
    <t>1424804.69</t>
  </si>
  <si>
    <t>2093750.00</t>
  </si>
  <si>
    <t>4555664.06</t>
  </si>
  <si>
    <t>1458984.38</t>
  </si>
  <si>
    <t>4504882.81</t>
  </si>
  <si>
    <t>4794921.88</t>
  </si>
  <si>
    <t>2572265.62</t>
  </si>
  <si>
    <t>2413085.94</t>
  </si>
  <si>
    <t>WT</t>
  </si>
  <si>
    <t>0.74</t>
  </si>
  <si>
    <t>0.66</t>
  </si>
  <si>
    <t>0.05</t>
  </si>
  <si>
    <t>3a-2</t>
  </si>
  <si>
    <t>5a-2</t>
  </si>
  <si>
    <t>7a-2</t>
  </si>
  <si>
    <t>9a-2</t>
  </si>
  <si>
    <t>4543945.31</t>
  </si>
  <si>
    <t>538085.94</t>
  </si>
  <si>
    <t>9935546.88</t>
  </si>
  <si>
    <t>11a-2</t>
  </si>
  <si>
    <t>13a-2</t>
  </si>
  <si>
    <t>1a-2</t>
  </si>
  <si>
    <t>9922851.56</t>
  </si>
  <si>
    <t>6763671.88</t>
  </si>
  <si>
    <t>2416992.19</t>
  </si>
  <si>
    <t>7417968.75</t>
  </si>
  <si>
    <t>2797851.56</t>
  </si>
  <si>
    <t>1821289.06</t>
  </si>
  <si>
    <t>PCSK9+16 weeks HFD</t>
  </si>
  <si>
    <t>set2</t>
  </si>
  <si>
    <t>1-R</t>
  </si>
  <si>
    <t>2-L</t>
  </si>
  <si>
    <t>3-RL</t>
  </si>
  <si>
    <t>4-R2</t>
  </si>
  <si>
    <t>5-N</t>
  </si>
  <si>
    <t>11-R</t>
  </si>
  <si>
    <t>12-L</t>
  </si>
  <si>
    <t>13-RL</t>
  </si>
  <si>
    <t>14-R2</t>
  </si>
  <si>
    <t>15-L2</t>
  </si>
  <si>
    <t>16-R</t>
  </si>
  <si>
    <t>17-L</t>
  </si>
  <si>
    <t>Whole</t>
  </si>
  <si>
    <t>leasions</t>
  </si>
  <si>
    <t>sum of leasions</t>
  </si>
  <si>
    <t>%</t>
  </si>
  <si>
    <t>7-L</t>
  </si>
  <si>
    <t>8-RL</t>
  </si>
  <si>
    <t>9-R2</t>
  </si>
  <si>
    <t>10-N</t>
  </si>
  <si>
    <t>18-R</t>
  </si>
  <si>
    <t>19-L</t>
  </si>
  <si>
    <t>21-R2</t>
  </si>
  <si>
    <t>22-L2</t>
  </si>
  <si>
    <t>23-R</t>
  </si>
  <si>
    <t>24-L</t>
  </si>
  <si>
    <t>25-RL</t>
  </si>
  <si>
    <t>26-R2</t>
  </si>
  <si>
    <t>27-L2</t>
  </si>
  <si>
    <t>FKO</t>
  </si>
  <si>
    <t>plaque area</t>
  </si>
  <si>
    <t>11b-1</t>
  </si>
  <si>
    <t>whole</t>
  </si>
  <si>
    <t>7b-1</t>
  </si>
  <si>
    <t>% Necrosis</t>
  </si>
  <si>
    <t>total plaque area</t>
  </si>
  <si>
    <t>WT-1 total p a</t>
  </si>
  <si>
    <t>FKO-7 total p a</t>
  </si>
  <si>
    <t>WT-11 total p a</t>
  </si>
  <si>
    <t>FKO-18 total p a</t>
  </si>
  <si>
    <t>13b-1</t>
  </si>
  <si>
    <t>9b-1</t>
  </si>
  <si>
    <t>15b-1</t>
  </si>
  <si>
    <t>17b-1</t>
  </si>
  <si>
    <t>5b-1</t>
  </si>
  <si>
    <t>WT-2 total p a</t>
  </si>
  <si>
    <t>WT-12 total p a</t>
  </si>
  <si>
    <t>FKO-19 total p a</t>
  </si>
  <si>
    <t>19b-1</t>
  </si>
  <si>
    <t>WT-3 total p a</t>
  </si>
  <si>
    <t>FKO-9 total p a</t>
  </si>
  <si>
    <t>WT-13 total p a</t>
  </si>
  <si>
    <t>FKO-21 total p a</t>
  </si>
  <si>
    <t>1b-1</t>
  </si>
  <si>
    <t>WT-5 total p a</t>
  </si>
  <si>
    <t>FKO-10 total p a</t>
  </si>
  <si>
    <t>WT-14 total p a</t>
  </si>
  <si>
    <t>FKO-22 total p a</t>
  </si>
  <si>
    <t>3b-1</t>
  </si>
  <si>
    <t>whole area</t>
  </si>
  <si>
    <t>sum</t>
  </si>
  <si>
    <t>6R-Fmr1 flox</t>
  </si>
  <si>
    <t>20R-Fmr1 cre</t>
  </si>
  <si>
    <t>myfmr1+/+</t>
  </si>
  <si>
    <t>myfmr1-/-</t>
  </si>
  <si>
    <t>8RL-Fmr1 flox</t>
  </si>
  <si>
    <t>21L-Fmr1 cre</t>
  </si>
  <si>
    <t>9R2-Fmr1 flox</t>
  </si>
  <si>
    <t>22RL-Fmr1 cre</t>
  </si>
  <si>
    <t>10L2-Fmr1 flox</t>
  </si>
  <si>
    <t>23R2-Fmr1 cre</t>
  </si>
  <si>
    <t>11R-Fmr1 flox</t>
  </si>
  <si>
    <t>24R-Fmr1 cre</t>
  </si>
  <si>
    <t>12L-Fmr1 flox</t>
  </si>
  <si>
    <t>26RL-Fmr1 cre</t>
  </si>
  <si>
    <t>13RL-Fmr1 flox</t>
  </si>
  <si>
    <t>27R2-Fmr1 cre</t>
  </si>
  <si>
    <t>14R2-Fmr1 flox</t>
  </si>
  <si>
    <t>% necrotic core</t>
  </si>
  <si>
    <t>HE total</t>
  </si>
  <si>
    <t>total p a</t>
  </si>
  <si>
    <t>Necrotic core</t>
  </si>
  <si>
    <t>7L-Fmr1 flox</t>
  </si>
  <si>
    <t xml:space="preserve"> </t>
  </si>
  <si>
    <t>6-R</t>
  </si>
  <si>
    <t>10-L2</t>
  </si>
  <si>
    <t>27-R2</t>
  </si>
  <si>
    <t>26-RL</t>
  </si>
  <si>
    <t>25-L</t>
  </si>
  <si>
    <t>24-R</t>
  </si>
  <si>
    <t>23-R2</t>
  </si>
  <si>
    <t>22-RL</t>
  </si>
  <si>
    <t>21-L</t>
  </si>
  <si>
    <t>20-R</t>
  </si>
  <si>
    <t>Fmr1+/+</t>
  </si>
  <si>
    <t>Fmr1-/-</t>
  </si>
  <si>
    <t>1 Fmr1+/+</t>
  </si>
  <si>
    <t>2 Fmr1+/+</t>
  </si>
  <si>
    <t>3 Fmr1+/+</t>
  </si>
  <si>
    <t>5 Fmr1+/+</t>
  </si>
  <si>
    <t>11 Fmr1+/+</t>
  </si>
  <si>
    <t>12 Fmr1+/+</t>
  </si>
  <si>
    <t>13 Fmr1+/+</t>
  </si>
  <si>
    <t>14 Fmr1+/+</t>
  </si>
  <si>
    <t>7 Fmr1-/-</t>
  </si>
  <si>
    <t>8 Fmr1-/-</t>
  </si>
  <si>
    <t>9 Fmr1-/-</t>
  </si>
  <si>
    <t>10 Fmr1-/-</t>
  </si>
  <si>
    <t>22 Fmr1-/-</t>
  </si>
  <si>
    <t>21 Fmr1-/-</t>
  </si>
  <si>
    <t>19 Fmr1-/-</t>
  </si>
  <si>
    <t>18 Fmr1-/-</t>
  </si>
  <si>
    <r>
      <t>Fmr1</t>
    </r>
    <r>
      <rPr>
        <b/>
        <vertAlign val="superscript"/>
        <sz val="8"/>
        <rFont val="Arial"/>
        <family val="2"/>
      </rPr>
      <t>+/+</t>
    </r>
  </si>
  <si>
    <r>
      <t>Fmr1</t>
    </r>
    <r>
      <rPr>
        <b/>
        <vertAlign val="superscript"/>
        <sz val="8"/>
        <rFont val="Arial"/>
        <family val="2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</si>
</sst>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14" x14ac:knownFonts="1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2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2" fontId="1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1" fontId="0" fillId="0" borderId="0" xfId="0" applyNumberFormat="1"/>
    <xf numFmtId="11" fontId="1" fillId="0" borderId="0" xfId="0" applyNumberFormat="1" applyFont="1"/>
    <xf numFmtId="11" fontId="2" fillId="0" borderId="0" xfId="0" applyNumberFormat="1" applyFont="1"/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0" fillId="2" borderId="0" xfId="0" applyFill="1"/>
    <xf numFmtId="0" fontId="0" fillId="3" borderId="0" xfId="0" applyFill="1"/>
    <xf numFmtId="3" fontId="0" fillId="0" borderId="0" xfId="0" applyNumberFormat="1"/>
    <xf numFmtId="164" fontId="0" fillId="0" borderId="0" xfId="0" applyNumberFormat="1"/>
    <xf numFmtId="0" fontId="0" fillId="4" borderId="0" xfId="0" applyFill="1"/>
    <xf numFmtId="0" fontId="0" fillId="5" borderId="0" xfId="0" applyFill="1"/>
    <xf numFmtId="164" fontId="0" fillId="5" borderId="0" xfId="0" applyNumberFormat="1" applyFill="1"/>
    <xf numFmtId="2" fontId="4" fillId="0" borderId="0" xfId="0" applyNumberFormat="1" applyFont="1"/>
    <xf numFmtId="1" fontId="4" fillId="0" borderId="0" xfId="0" applyNumberFormat="1" applyFont="1"/>
    <xf numFmtId="2" fontId="5" fillId="0" borderId="0" xfId="0" applyNumberFormat="1" applyFont="1"/>
    <xf numFmtId="2" fontId="6" fillId="0" borderId="0" xfId="0" applyNumberFormat="1" applyFont="1"/>
    <xf numFmtId="2" fontId="7" fillId="0" borderId="0" xfId="0" applyNumberFormat="1" applyFont="1"/>
    <xf numFmtId="2" fontId="3" fillId="0" borderId="0" xfId="0" applyNumberFormat="1" applyFont="1"/>
    <xf numFmtId="0" fontId="8" fillId="5" borderId="0" xfId="0" applyFont="1" applyFill="1"/>
    <xf numFmtId="0" fontId="4" fillId="0" borderId="0" xfId="0" applyFont="1"/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8" fillId="6" borderId="0" xfId="0" applyFont="1" applyFill="1"/>
    <xf numFmtId="0" fontId="0" fillId="0" borderId="0" xfId="0" applyFont="1"/>
    <xf numFmtId="0" fontId="0" fillId="0" borderId="0" xfId="0" applyFont="1" applyAlignment="1">
      <alignment vertical="center"/>
    </xf>
    <xf numFmtId="2" fontId="0" fillId="0" borderId="0" xfId="0" applyNumberFormat="1" applyFont="1"/>
    <xf numFmtId="0" fontId="0" fillId="5" borderId="0" xfId="0" applyFont="1" applyFill="1"/>
    <xf numFmtId="164" fontId="0" fillId="5" borderId="0" xfId="0" applyNumberFormat="1" applyFont="1" applyFill="1"/>
    <xf numFmtId="164" fontId="0" fillId="0" borderId="0" xfId="0" applyNumberFormat="1" applyFont="1"/>
    <xf numFmtId="0" fontId="0" fillId="0" borderId="0" xfId="0" applyFont="1" applyAlignment="1">
      <alignment horizontal="center" vertical="center"/>
    </xf>
    <xf numFmtId="165" fontId="0" fillId="0" borderId="0" xfId="0" applyNumberFormat="1" applyFont="1"/>
    <xf numFmtId="0" fontId="11" fillId="0" borderId="0" xfId="0" applyFont="1"/>
    <xf numFmtId="0" fontId="0" fillId="0" borderId="0" xfId="0" applyFill="1"/>
    <xf numFmtId="0" fontId="3" fillId="0" borderId="0" xfId="0" applyFont="1"/>
    <xf numFmtId="0" fontId="12" fillId="7" borderId="0" xfId="0" applyFont="1" applyFill="1" applyAlignment="1">
      <alignment horizontal="center"/>
    </xf>
    <xf numFmtId="0" fontId="9" fillId="7" borderId="0" xfId="0" applyFont="1" applyFill="1"/>
    <xf numFmtId="0" fontId="0" fillId="0" borderId="0" xfId="0" applyFont="1" applyAlignment="1">
      <alignment horizontal="center" vertical="center"/>
    </xf>
    <xf numFmtId="2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55</xdr:row>
      <xdr:rowOff>25400</xdr:rowOff>
    </xdr:from>
    <xdr:to>
      <xdr:col>11</xdr:col>
      <xdr:colOff>740254</xdr:colOff>
      <xdr:row>98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03F4BC-F3F1-154A-BA7E-35C4F66E2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0" y="11201400"/>
          <a:ext cx="6518754" cy="8712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25400</xdr:colOff>
      <xdr:row>1</xdr:row>
      <xdr:rowOff>25400</xdr:rowOff>
    </xdr:from>
    <xdr:to>
      <xdr:col>41</xdr:col>
      <xdr:colOff>279400</xdr:colOff>
      <xdr:row>36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6F9942-9832-464B-956F-88F39A7F6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89200" y="228600"/>
          <a:ext cx="5943600" cy="7162800"/>
        </a:xfrm>
        <a:prstGeom prst="rect">
          <a:avLst/>
        </a:prstGeom>
      </xdr:spPr>
    </xdr:pic>
    <xdr:clientData/>
  </xdr:twoCellAnchor>
  <xdr:twoCellAnchor editAs="oneCell">
    <xdr:from>
      <xdr:col>41</xdr:col>
      <xdr:colOff>177800</xdr:colOff>
      <xdr:row>1</xdr:row>
      <xdr:rowOff>25400</xdr:rowOff>
    </xdr:from>
    <xdr:to>
      <xdr:col>46</xdr:col>
      <xdr:colOff>520700</xdr:colOff>
      <xdr:row>36</xdr:row>
      <xdr:rowOff>88900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4CF90F-C4CF-CF47-95BE-F21EFE036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731200" y="228600"/>
          <a:ext cx="4406900" cy="7175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16933</xdr:colOff>
      <xdr:row>0</xdr:row>
      <xdr:rowOff>186267</xdr:rowOff>
    </xdr:from>
    <xdr:to>
      <xdr:col>36</xdr:col>
      <xdr:colOff>347133</xdr:colOff>
      <xdr:row>36</xdr:row>
      <xdr:rowOff>46567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461A8C-1DDE-2E46-8A87-1DC19C1D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73866" y="186267"/>
          <a:ext cx="4394200" cy="7175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5669</xdr:colOff>
      <xdr:row>46</xdr:row>
      <xdr:rowOff>2836</xdr:rowOff>
    </xdr:from>
    <xdr:to>
      <xdr:col>9</xdr:col>
      <xdr:colOff>118494</xdr:colOff>
      <xdr:row>83</xdr:row>
      <xdr:rowOff>20071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04BB2-BD1E-5645-AB03-C3286942E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5669" y="9756436"/>
          <a:ext cx="4299857" cy="75356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20159</xdr:colOff>
      <xdr:row>0</xdr:row>
      <xdr:rowOff>181428</xdr:rowOff>
    </xdr:from>
    <xdr:to>
      <xdr:col>23</xdr:col>
      <xdr:colOff>257427</xdr:colOff>
      <xdr:row>36</xdr:row>
      <xdr:rowOff>99785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36E239-9A69-D748-93C4-DDCC72432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28659" y="181428"/>
          <a:ext cx="3539268" cy="7233557"/>
        </a:xfrm>
        <a:prstGeom prst="rect">
          <a:avLst/>
        </a:prstGeom>
      </xdr:spPr>
    </xdr:pic>
    <xdr:clientData/>
  </xdr:twoCellAnchor>
  <xdr:twoCellAnchor editAs="oneCell">
    <xdr:from>
      <xdr:col>23</xdr:col>
      <xdr:colOff>201587</xdr:colOff>
      <xdr:row>0</xdr:row>
      <xdr:rowOff>161270</xdr:rowOff>
    </xdr:from>
    <xdr:to>
      <xdr:col>27</xdr:col>
      <xdr:colOff>489655</xdr:colOff>
      <xdr:row>36</xdr:row>
      <xdr:rowOff>79627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A10240-2E49-AC43-9156-7C53CD12B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12087" y="161270"/>
          <a:ext cx="3590068" cy="72335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</xdr:row>
      <xdr:rowOff>16933</xdr:rowOff>
    </xdr:from>
    <xdr:to>
      <xdr:col>21</xdr:col>
      <xdr:colOff>783167</xdr:colOff>
      <xdr:row>38</xdr:row>
      <xdr:rowOff>42333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72126-590D-5140-9B35-23B940180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16100" y="220133"/>
          <a:ext cx="4085167" cy="754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EB93E-3148-8B4F-A2AC-C1F2762ED516}">
  <dimension ref="A1:BU75"/>
  <sheetViews>
    <sheetView topLeftCell="A53" zoomScale="50" workbookViewId="0">
      <selection activeCell="A2" sqref="A2"/>
    </sheetView>
  </sheetViews>
  <sheetFormatPr baseColWidth="10" defaultRowHeight="16" x14ac:dyDescent="0.2"/>
  <sheetData>
    <row r="1" spans="1:62" x14ac:dyDescent="0.2">
      <c r="A1" s="13" t="s">
        <v>131</v>
      </c>
      <c r="B1" s="13"/>
      <c r="AJ1" s="13" t="s">
        <v>131</v>
      </c>
      <c r="AK1" s="13"/>
      <c r="AL1" t="s">
        <v>132</v>
      </c>
    </row>
    <row r="2" spans="1:62" x14ac:dyDescent="0.2">
      <c r="A2" s="14" t="s">
        <v>227</v>
      </c>
      <c r="H2" s="14" t="s">
        <v>227</v>
      </c>
      <c r="O2" s="14" t="s">
        <v>227</v>
      </c>
      <c r="V2" s="14" t="s">
        <v>227</v>
      </c>
      <c r="AC2" s="14" t="s">
        <v>227</v>
      </c>
      <c r="AJ2" s="14" t="s">
        <v>227</v>
      </c>
      <c r="AN2" s="14" t="s">
        <v>227</v>
      </c>
      <c r="AR2" s="14" t="s">
        <v>227</v>
      </c>
      <c r="AV2" s="14" t="s">
        <v>227</v>
      </c>
      <c r="AZ2" s="14" t="s">
        <v>227</v>
      </c>
      <c r="BD2" s="14" t="s">
        <v>227</v>
      </c>
      <c r="BH2" s="14" t="s">
        <v>227</v>
      </c>
    </row>
    <row r="3" spans="1:62" x14ac:dyDescent="0.2">
      <c r="A3" s="14" t="s">
        <v>133</v>
      </c>
      <c r="H3" s="14" t="s">
        <v>134</v>
      </c>
      <c r="O3" s="14" t="s">
        <v>135</v>
      </c>
      <c r="V3" s="14" t="s">
        <v>136</v>
      </c>
      <c r="AC3" s="14" t="s">
        <v>137</v>
      </c>
      <c r="AJ3" s="14" t="s">
        <v>138</v>
      </c>
      <c r="AN3" s="14" t="s">
        <v>139</v>
      </c>
      <c r="AR3" s="14" t="s">
        <v>140</v>
      </c>
      <c r="AV3" s="14" t="s">
        <v>141</v>
      </c>
      <c r="AZ3" s="14" t="s">
        <v>142</v>
      </c>
      <c r="BD3" s="14" t="s">
        <v>143</v>
      </c>
      <c r="BH3" s="14" t="s">
        <v>144</v>
      </c>
    </row>
    <row r="4" spans="1:62" x14ac:dyDescent="0.2">
      <c r="A4" t="s">
        <v>145</v>
      </c>
      <c r="B4">
        <v>1</v>
      </c>
      <c r="C4">
        <v>41413</v>
      </c>
      <c r="D4" s="15">
        <v>84763</v>
      </c>
      <c r="E4">
        <v>31</v>
      </c>
      <c r="F4">
        <v>109</v>
      </c>
      <c r="H4" t="s">
        <v>145</v>
      </c>
      <c r="I4">
        <v>1</v>
      </c>
      <c r="J4">
        <v>37013</v>
      </c>
      <c r="K4" s="15">
        <v>84164</v>
      </c>
      <c r="L4">
        <v>38</v>
      </c>
      <c r="M4">
        <v>108</v>
      </c>
      <c r="O4" t="s">
        <v>145</v>
      </c>
      <c r="P4">
        <v>1</v>
      </c>
      <c r="Q4">
        <v>36620</v>
      </c>
      <c r="R4" s="15">
        <v>80313</v>
      </c>
      <c r="S4">
        <v>38</v>
      </c>
      <c r="T4">
        <v>110</v>
      </c>
      <c r="V4" t="s">
        <v>145</v>
      </c>
      <c r="W4">
        <v>1</v>
      </c>
      <c r="X4">
        <v>48717</v>
      </c>
      <c r="Y4" s="15">
        <v>89925</v>
      </c>
      <c r="Z4">
        <v>40</v>
      </c>
      <c r="AA4">
        <v>128</v>
      </c>
      <c r="AC4" t="s">
        <v>145</v>
      </c>
      <c r="AD4">
        <v>1</v>
      </c>
      <c r="AE4">
        <v>41900</v>
      </c>
      <c r="AF4" s="15">
        <v>81513</v>
      </c>
      <c r="AG4">
        <v>32</v>
      </c>
      <c r="AH4">
        <v>116</v>
      </c>
      <c r="AJ4" t="s">
        <v>145</v>
      </c>
      <c r="AK4">
        <v>1</v>
      </c>
      <c r="AL4">
        <v>33556</v>
      </c>
      <c r="AM4" s="15"/>
      <c r="AN4" t="s">
        <v>145</v>
      </c>
      <c r="AO4">
        <v>1</v>
      </c>
      <c r="AP4">
        <v>32820</v>
      </c>
      <c r="AQ4" s="15"/>
      <c r="AR4" t="s">
        <v>145</v>
      </c>
      <c r="AS4">
        <v>1</v>
      </c>
      <c r="AT4">
        <v>37969</v>
      </c>
      <c r="AU4" s="15"/>
      <c r="AV4" t="s">
        <v>145</v>
      </c>
      <c r="AW4">
        <v>1</v>
      </c>
      <c r="AX4">
        <v>41852</v>
      </c>
      <c r="AY4" s="15"/>
      <c r="AZ4" t="s">
        <v>145</v>
      </c>
      <c r="BA4">
        <v>1</v>
      </c>
      <c r="BB4">
        <v>33377</v>
      </c>
      <c r="BC4" s="15"/>
      <c r="BD4" t="s">
        <v>145</v>
      </c>
      <c r="BE4">
        <v>1</v>
      </c>
      <c r="BF4">
        <v>36469</v>
      </c>
      <c r="BG4" s="15"/>
      <c r="BH4" t="s">
        <v>145</v>
      </c>
      <c r="BI4">
        <v>1</v>
      </c>
      <c r="BJ4">
        <v>43054</v>
      </c>
    </row>
    <row r="5" spans="1:62" x14ac:dyDescent="0.2">
      <c r="A5" t="s">
        <v>146</v>
      </c>
      <c r="B5">
        <v>2</v>
      </c>
      <c r="C5">
        <v>552</v>
      </c>
      <c r="D5" s="15">
        <v>76516</v>
      </c>
      <c r="E5">
        <v>64</v>
      </c>
      <c r="F5">
        <v>95</v>
      </c>
      <c r="H5" t="s">
        <v>146</v>
      </c>
      <c r="I5">
        <v>2</v>
      </c>
      <c r="J5">
        <v>1037</v>
      </c>
      <c r="K5" s="15">
        <v>76081</v>
      </c>
      <c r="L5">
        <v>46</v>
      </c>
      <c r="M5">
        <v>95</v>
      </c>
      <c r="O5" t="s">
        <v>146</v>
      </c>
      <c r="P5">
        <v>2</v>
      </c>
      <c r="Q5">
        <v>1057</v>
      </c>
      <c r="R5" s="15">
        <v>76569</v>
      </c>
      <c r="S5">
        <v>46</v>
      </c>
      <c r="T5">
        <v>100</v>
      </c>
      <c r="V5" t="s">
        <v>146</v>
      </c>
      <c r="W5">
        <v>2</v>
      </c>
      <c r="X5">
        <v>944</v>
      </c>
      <c r="Y5" s="15">
        <v>77604</v>
      </c>
      <c r="Z5">
        <v>53</v>
      </c>
      <c r="AA5">
        <v>128</v>
      </c>
      <c r="AC5" t="s">
        <v>146</v>
      </c>
      <c r="AD5">
        <v>2</v>
      </c>
      <c r="AE5">
        <v>537</v>
      </c>
      <c r="AF5" s="15">
        <v>74618</v>
      </c>
      <c r="AG5">
        <v>55</v>
      </c>
      <c r="AH5">
        <v>99</v>
      </c>
      <c r="AJ5" t="s">
        <v>146</v>
      </c>
      <c r="AK5">
        <v>2</v>
      </c>
      <c r="AL5">
        <v>441</v>
      </c>
      <c r="AM5" s="15"/>
      <c r="AN5" t="s">
        <v>146</v>
      </c>
      <c r="AO5">
        <v>2</v>
      </c>
      <c r="AP5">
        <v>714</v>
      </c>
      <c r="AQ5" s="15"/>
      <c r="AR5" t="s">
        <v>146</v>
      </c>
      <c r="AS5">
        <v>2</v>
      </c>
      <c r="AT5">
        <v>1001</v>
      </c>
      <c r="AU5" s="15"/>
      <c r="AV5" t="s">
        <v>146</v>
      </c>
      <c r="AW5">
        <v>2</v>
      </c>
      <c r="AX5">
        <v>76</v>
      </c>
      <c r="AY5" s="15"/>
      <c r="AZ5" t="s">
        <v>146</v>
      </c>
      <c r="BA5">
        <v>2</v>
      </c>
      <c r="BB5">
        <v>153</v>
      </c>
      <c r="BC5" s="15"/>
      <c r="BD5" t="s">
        <v>146</v>
      </c>
      <c r="BE5">
        <v>2</v>
      </c>
      <c r="BF5">
        <v>527</v>
      </c>
      <c r="BG5" s="15"/>
      <c r="BH5" t="s">
        <v>146</v>
      </c>
      <c r="BI5">
        <v>2</v>
      </c>
      <c r="BJ5">
        <v>3402</v>
      </c>
    </row>
    <row r="6" spans="1:62" x14ac:dyDescent="0.2">
      <c r="B6">
        <v>3</v>
      </c>
      <c r="C6">
        <v>85</v>
      </c>
      <c r="D6" s="15">
        <v>81471</v>
      </c>
      <c r="E6">
        <v>63</v>
      </c>
      <c r="F6">
        <v>96</v>
      </c>
      <c r="I6">
        <v>3</v>
      </c>
      <c r="J6">
        <v>533</v>
      </c>
      <c r="K6" s="15">
        <v>72317</v>
      </c>
      <c r="L6">
        <v>43</v>
      </c>
      <c r="M6">
        <v>92</v>
      </c>
      <c r="P6">
        <v>3</v>
      </c>
      <c r="Q6">
        <v>439</v>
      </c>
      <c r="R6" s="15">
        <v>76683</v>
      </c>
      <c r="S6">
        <v>43</v>
      </c>
      <c r="T6">
        <v>97</v>
      </c>
      <c r="W6">
        <v>3</v>
      </c>
      <c r="X6">
        <v>289</v>
      </c>
      <c r="Y6" s="15">
        <v>81329</v>
      </c>
      <c r="Z6">
        <v>60</v>
      </c>
      <c r="AA6">
        <v>95</v>
      </c>
      <c r="AD6">
        <v>3</v>
      </c>
      <c r="AE6">
        <v>2248</v>
      </c>
      <c r="AF6" s="15">
        <v>72148</v>
      </c>
      <c r="AG6">
        <v>50</v>
      </c>
      <c r="AH6">
        <v>93</v>
      </c>
      <c r="AK6">
        <v>3</v>
      </c>
      <c r="AL6">
        <v>119</v>
      </c>
      <c r="AM6" s="15"/>
      <c r="AO6">
        <v>3</v>
      </c>
      <c r="AP6">
        <v>18</v>
      </c>
      <c r="AQ6" s="15"/>
      <c r="AS6">
        <v>3</v>
      </c>
      <c r="AT6">
        <v>709</v>
      </c>
      <c r="AU6" s="15"/>
      <c r="AW6">
        <v>3</v>
      </c>
      <c r="AX6">
        <v>163</v>
      </c>
      <c r="AY6" s="15"/>
      <c r="BA6">
        <v>3</v>
      </c>
      <c r="BB6">
        <v>358</v>
      </c>
      <c r="BC6" s="15"/>
      <c r="BE6">
        <v>3</v>
      </c>
      <c r="BF6">
        <v>453</v>
      </c>
      <c r="BG6" s="15"/>
      <c r="BI6">
        <v>3</v>
      </c>
      <c r="BJ6">
        <v>70</v>
      </c>
    </row>
    <row r="7" spans="1:62" x14ac:dyDescent="0.2">
      <c r="B7">
        <v>4</v>
      </c>
      <c r="C7">
        <v>564</v>
      </c>
      <c r="D7" s="15">
        <v>73562</v>
      </c>
      <c r="E7">
        <v>49</v>
      </c>
      <c r="F7">
        <v>97</v>
      </c>
      <c r="I7">
        <v>4</v>
      </c>
      <c r="J7">
        <v>55</v>
      </c>
      <c r="K7" s="15">
        <v>75982</v>
      </c>
      <c r="L7">
        <v>64</v>
      </c>
      <c r="M7">
        <v>94</v>
      </c>
      <c r="P7">
        <v>4</v>
      </c>
      <c r="Q7">
        <v>55</v>
      </c>
      <c r="R7" s="15">
        <v>73273</v>
      </c>
      <c r="S7">
        <v>64</v>
      </c>
      <c r="T7">
        <v>87</v>
      </c>
      <c r="W7">
        <v>4</v>
      </c>
      <c r="X7">
        <v>38</v>
      </c>
      <c r="Y7" s="15">
        <v>86947</v>
      </c>
      <c r="Z7">
        <v>68</v>
      </c>
      <c r="AA7">
        <v>101</v>
      </c>
      <c r="AD7">
        <v>4</v>
      </c>
      <c r="AE7">
        <v>295</v>
      </c>
      <c r="AF7" s="15">
        <v>72444</v>
      </c>
      <c r="AG7">
        <v>55</v>
      </c>
      <c r="AH7">
        <v>94</v>
      </c>
      <c r="AK7">
        <v>4</v>
      </c>
      <c r="AL7">
        <v>382</v>
      </c>
      <c r="AM7" s="15"/>
      <c r="AO7">
        <v>4</v>
      </c>
      <c r="AP7">
        <v>113</v>
      </c>
      <c r="AQ7" s="15"/>
      <c r="AS7">
        <v>4</v>
      </c>
      <c r="AT7">
        <v>253</v>
      </c>
      <c r="AU7" s="15"/>
      <c r="AW7">
        <v>4</v>
      </c>
      <c r="AX7">
        <v>455</v>
      </c>
      <c r="AY7" s="15"/>
      <c r="BA7">
        <v>4</v>
      </c>
      <c r="BB7">
        <v>365</v>
      </c>
      <c r="BC7" s="15"/>
      <c r="BE7">
        <v>4</v>
      </c>
      <c r="BF7">
        <v>406</v>
      </c>
      <c r="BG7" s="15"/>
      <c r="BI7">
        <v>4</v>
      </c>
      <c r="BJ7">
        <v>54</v>
      </c>
    </row>
    <row r="8" spans="1:62" x14ac:dyDescent="0.2">
      <c r="B8">
        <v>5</v>
      </c>
      <c r="C8">
        <v>129</v>
      </c>
      <c r="D8" s="15">
        <v>80922</v>
      </c>
      <c r="E8">
        <v>69</v>
      </c>
      <c r="F8">
        <v>95</v>
      </c>
      <c r="I8">
        <v>5</v>
      </c>
      <c r="J8">
        <v>71</v>
      </c>
      <c r="K8" s="15">
        <v>74845</v>
      </c>
      <c r="L8">
        <v>56</v>
      </c>
      <c r="M8">
        <v>90</v>
      </c>
      <c r="P8">
        <v>5</v>
      </c>
      <c r="Q8">
        <v>76</v>
      </c>
      <c r="R8" s="15">
        <v>76158</v>
      </c>
      <c r="S8">
        <v>56</v>
      </c>
      <c r="T8">
        <v>89</v>
      </c>
      <c r="W8">
        <v>5</v>
      </c>
      <c r="X8">
        <v>63</v>
      </c>
      <c r="Y8" s="15">
        <v>83730</v>
      </c>
      <c r="Z8">
        <v>59</v>
      </c>
      <c r="AA8">
        <v>105</v>
      </c>
      <c r="AD8">
        <v>5</v>
      </c>
      <c r="AE8">
        <v>56</v>
      </c>
      <c r="AF8" s="15">
        <v>83125</v>
      </c>
      <c r="AG8">
        <v>78</v>
      </c>
      <c r="AH8">
        <v>93</v>
      </c>
      <c r="AK8">
        <v>5</v>
      </c>
      <c r="AL8">
        <v>1018</v>
      </c>
      <c r="AM8" s="15"/>
      <c r="AO8">
        <v>5</v>
      </c>
      <c r="AP8">
        <v>181</v>
      </c>
      <c r="AQ8" s="15"/>
      <c r="AS8">
        <v>5</v>
      </c>
      <c r="AT8">
        <v>395</v>
      </c>
      <c r="AU8" s="15"/>
      <c r="AW8">
        <v>5</v>
      </c>
      <c r="AX8">
        <v>123</v>
      </c>
      <c r="AY8" s="15"/>
      <c r="BA8">
        <v>5</v>
      </c>
      <c r="BB8">
        <v>2938</v>
      </c>
      <c r="BC8" s="15"/>
      <c r="BE8">
        <v>5</v>
      </c>
      <c r="BF8">
        <v>61</v>
      </c>
      <c r="BG8" s="15"/>
      <c r="BI8">
        <v>5</v>
      </c>
      <c r="BJ8">
        <v>711</v>
      </c>
    </row>
    <row r="9" spans="1:62" x14ac:dyDescent="0.2">
      <c r="B9">
        <v>6</v>
      </c>
      <c r="C9">
        <v>794</v>
      </c>
      <c r="D9" s="15">
        <v>71987</v>
      </c>
      <c r="E9">
        <v>51</v>
      </c>
      <c r="F9">
        <v>93</v>
      </c>
      <c r="I9">
        <v>6</v>
      </c>
      <c r="J9">
        <v>867</v>
      </c>
      <c r="K9" s="15">
        <v>68584</v>
      </c>
      <c r="L9">
        <v>46</v>
      </c>
      <c r="M9">
        <v>94</v>
      </c>
      <c r="P9">
        <v>6</v>
      </c>
      <c r="Q9">
        <v>753</v>
      </c>
      <c r="R9" s="15">
        <v>67765</v>
      </c>
      <c r="S9">
        <v>46</v>
      </c>
      <c r="T9">
        <v>92</v>
      </c>
      <c r="W9">
        <v>6</v>
      </c>
      <c r="X9">
        <v>383</v>
      </c>
      <c r="Y9" s="15">
        <v>81473</v>
      </c>
      <c r="Z9">
        <v>60</v>
      </c>
      <c r="AA9">
        <v>107</v>
      </c>
      <c r="AD9">
        <v>6</v>
      </c>
      <c r="AE9">
        <v>106</v>
      </c>
      <c r="AF9" s="15">
        <v>72726</v>
      </c>
      <c r="AG9">
        <v>62</v>
      </c>
      <c r="AH9">
        <v>87</v>
      </c>
      <c r="AK9">
        <v>6</v>
      </c>
      <c r="AL9">
        <v>84</v>
      </c>
      <c r="AM9" s="15"/>
      <c r="AO9">
        <v>6</v>
      </c>
      <c r="AP9">
        <v>50</v>
      </c>
      <c r="AQ9" s="15"/>
      <c r="AS9">
        <v>6</v>
      </c>
      <c r="AT9">
        <v>53</v>
      </c>
      <c r="AU9" s="15"/>
      <c r="AW9">
        <v>6</v>
      </c>
      <c r="AX9">
        <v>360</v>
      </c>
      <c r="AY9" s="15"/>
      <c r="BA9">
        <v>6</v>
      </c>
      <c r="BB9">
        <v>5</v>
      </c>
      <c r="BC9" s="15"/>
      <c r="BE9">
        <v>6</v>
      </c>
      <c r="BF9">
        <v>41</v>
      </c>
      <c r="BG9" s="15"/>
      <c r="BI9">
        <v>6</v>
      </c>
      <c r="BJ9">
        <v>302</v>
      </c>
    </row>
    <row r="10" spans="1:62" x14ac:dyDescent="0.2">
      <c r="B10">
        <v>7</v>
      </c>
      <c r="C10">
        <v>209</v>
      </c>
      <c r="D10" s="15">
        <v>72349</v>
      </c>
      <c r="E10">
        <v>57</v>
      </c>
      <c r="F10">
        <v>89</v>
      </c>
      <c r="I10">
        <v>7</v>
      </c>
      <c r="J10">
        <v>1220</v>
      </c>
      <c r="K10" s="15">
        <v>72399</v>
      </c>
      <c r="L10">
        <v>50</v>
      </c>
      <c r="M10">
        <v>101</v>
      </c>
      <c r="P10">
        <v>7</v>
      </c>
      <c r="Q10">
        <v>1250</v>
      </c>
      <c r="R10" s="15">
        <v>71986</v>
      </c>
      <c r="S10">
        <v>50</v>
      </c>
      <c r="T10">
        <v>96</v>
      </c>
      <c r="W10">
        <v>7</v>
      </c>
      <c r="X10">
        <v>2453</v>
      </c>
      <c r="Y10" s="15">
        <v>84104</v>
      </c>
      <c r="Z10">
        <v>63</v>
      </c>
      <c r="AA10">
        <v>109</v>
      </c>
      <c r="AD10">
        <v>7</v>
      </c>
      <c r="AE10">
        <v>487</v>
      </c>
      <c r="AF10" s="15">
        <v>60070</v>
      </c>
      <c r="AG10">
        <v>32</v>
      </c>
      <c r="AH10">
        <v>89</v>
      </c>
      <c r="AK10">
        <v>7</v>
      </c>
      <c r="AL10">
        <v>45</v>
      </c>
      <c r="AM10" s="15"/>
      <c r="AO10">
        <v>7</v>
      </c>
      <c r="AP10">
        <v>773</v>
      </c>
      <c r="AQ10" s="15"/>
      <c r="AS10">
        <v>7</v>
      </c>
      <c r="AT10">
        <v>75</v>
      </c>
      <c r="AU10" s="15"/>
      <c r="AW10">
        <v>7</v>
      </c>
      <c r="AX10">
        <v>380</v>
      </c>
      <c r="AY10" s="15"/>
      <c r="BA10">
        <v>7</v>
      </c>
      <c r="BB10">
        <v>22</v>
      </c>
      <c r="BC10" s="15"/>
      <c r="BE10">
        <v>7</v>
      </c>
      <c r="BF10">
        <v>292</v>
      </c>
      <c r="BG10" s="15"/>
      <c r="BI10">
        <v>7</v>
      </c>
      <c r="BJ10">
        <v>225</v>
      </c>
    </row>
    <row r="11" spans="1:62" x14ac:dyDescent="0.2">
      <c r="B11">
        <v>8</v>
      </c>
      <c r="C11">
        <v>278</v>
      </c>
      <c r="D11" s="15">
        <v>71701</v>
      </c>
      <c r="E11">
        <v>52</v>
      </c>
      <c r="F11">
        <v>93</v>
      </c>
      <c r="I11">
        <v>8</v>
      </c>
      <c r="J11">
        <v>103</v>
      </c>
      <c r="K11" s="15">
        <v>75068</v>
      </c>
      <c r="L11">
        <v>59</v>
      </c>
      <c r="M11">
        <v>96</v>
      </c>
      <c r="P11">
        <v>8</v>
      </c>
      <c r="Q11">
        <v>634</v>
      </c>
      <c r="R11" s="15">
        <v>69185</v>
      </c>
      <c r="S11">
        <v>49</v>
      </c>
      <c r="T11">
        <v>81</v>
      </c>
      <c r="W11">
        <v>8</v>
      </c>
      <c r="X11">
        <v>186</v>
      </c>
      <c r="Y11" s="15">
        <v>84333</v>
      </c>
      <c r="Z11">
        <v>70</v>
      </c>
      <c r="AA11">
        <v>108</v>
      </c>
      <c r="AD11">
        <v>8</v>
      </c>
      <c r="AE11">
        <v>587</v>
      </c>
      <c r="AF11" s="15">
        <v>72356</v>
      </c>
      <c r="AG11">
        <v>47</v>
      </c>
      <c r="AH11">
        <v>91</v>
      </c>
      <c r="AK11">
        <v>8</v>
      </c>
      <c r="AL11">
        <v>27</v>
      </c>
      <c r="AM11" s="15"/>
      <c r="AO11">
        <v>8</v>
      </c>
      <c r="AP11">
        <v>179</v>
      </c>
      <c r="AQ11" s="15"/>
      <c r="AS11">
        <v>8</v>
      </c>
      <c r="AT11">
        <v>25</v>
      </c>
      <c r="AU11" s="15"/>
      <c r="AW11">
        <v>8</v>
      </c>
      <c r="AX11">
        <v>1587</v>
      </c>
      <c r="AY11" s="15"/>
      <c r="BA11">
        <v>8</v>
      </c>
      <c r="BB11">
        <v>28</v>
      </c>
      <c r="BC11" s="15"/>
      <c r="BE11">
        <v>8</v>
      </c>
      <c r="BF11">
        <v>20</v>
      </c>
      <c r="BG11" s="15"/>
      <c r="BI11">
        <v>8</v>
      </c>
      <c r="BJ11">
        <v>362</v>
      </c>
    </row>
    <row r="12" spans="1:62" x14ac:dyDescent="0.2">
      <c r="B12">
        <v>9</v>
      </c>
      <c r="C12">
        <v>306</v>
      </c>
      <c r="D12" s="15">
        <v>72173</v>
      </c>
      <c r="E12">
        <v>54</v>
      </c>
      <c r="F12">
        <v>90</v>
      </c>
      <c r="I12">
        <v>9</v>
      </c>
      <c r="J12">
        <v>773</v>
      </c>
      <c r="K12" s="15">
        <v>69806</v>
      </c>
      <c r="L12">
        <v>49</v>
      </c>
      <c r="M12">
        <v>87</v>
      </c>
      <c r="P12">
        <v>9</v>
      </c>
      <c r="Q12">
        <v>73</v>
      </c>
      <c r="R12" s="15">
        <v>76260</v>
      </c>
      <c r="S12">
        <v>66</v>
      </c>
      <c r="T12">
        <v>91</v>
      </c>
      <c r="W12">
        <v>9</v>
      </c>
      <c r="X12">
        <v>126</v>
      </c>
      <c r="Y12" s="15">
        <v>85619</v>
      </c>
      <c r="Z12">
        <v>67</v>
      </c>
      <c r="AA12">
        <v>101</v>
      </c>
      <c r="AD12">
        <v>9</v>
      </c>
      <c r="AE12">
        <v>328</v>
      </c>
      <c r="AF12" s="15">
        <v>71631</v>
      </c>
      <c r="AG12">
        <v>51</v>
      </c>
      <c r="AH12">
        <v>93</v>
      </c>
      <c r="AK12">
        <v>9</v>
      </c>
      <c r="AL12">
        <v>30</v>
      </c>
      <c r="AM12" s="15"/>
      <c r="AO12">
        <v>9</v>
      </c>
      <c r="AP12">
        <v>99</v>
      </c>
      <c r="AQ12" s="15"/>
      <c r="AS12">
        <v>9</v>
      </c>
      <c r="AT12">
        <v>464</v>
      </c>
      <c r="AU12" s="15"/>
      <c r="AW12">
        <v>9</v>
      </c>
      <c r="AX12">
        <v>785</v>
      </c>
      <c r="AY12" s="15"/>
      <c r="BA12">
        <v>9</v>
      </c>
      <c r="BB12">
        <v>407</v>
      </c>
      <c r="BC12" s="15"/>
      <c r="BE12">
        <v>9</v>
      </c>
      <c r="BF12">
        <v>1435</v>
      </c>
      <c r="BG12" s="15"/>
      <c r="BI12">
        <v>9</v>
      </c>
      <c r="BJ12">
        <v>118</v>
      </c>
    </row>
    <row r="13" spans="1:62" x14ac:dyDescent="0.2">
      <c r="B13">
        <v>10</v>
      </c>
      <c r="C13">
        <v>98</v>
      </c>
      <c r="D13" s="15">
        <v>72990</v>
      </c>
      <c r="E13">
        <v>61</v>
      </c>
      <c r="F13">
        <v>89</v>
      </c>
      <c r="I13">
        <v>10</v>
      </c>
      <c r="J13">
        <v>20</v>
      </c>
      <c r="K13" s="15">
        <v>79500</v>
      </c>
      <c r="L13">
        <v>65</v>
      </c>
      <c r="M13">
        <v>91</v>
      </c>
      <c r="P13">
        <v>10</v>
      </c>
      <c r="Q13">
        <v>28</v>
      </c>
      <c r="R13" s="15">
        <v>89964</v>
      </c>
      <c r="S13">
        <v>79</v>
      </c>
      <c r="T13">
        <v>96</v>
      </c>
      <c r="W13">
        <v>10</v>
      </c>
      <c r="X13">
        <v>312</v>
      </c>
      <c r="Y13" s="15">
        <v>88321</v>
      </c>
      <c r="Z13">
        <v>65</v>
      </c>
      <c r="AA13">
        <v>105</v>
      </c>
      <c r="AD13">
        <v>10</v>
      </c>
      <c r="AE13">
        <v>124</v>
      </c>
      <c r="AF13" s="15">
        <v>58492</v>
      </c>
      <c r="AG13">
        <v>38</v>
      </c>
      <c r="AH13">
        <v>87</v>
      </c>
      <c r="AK13">
        <v>10</v>
      </c>
      <c r="AL13">
        <v>26</v>
      </c>
      <c r="AM13" s="15"/>
      <c r="AO13">
        <v>10</v>
      </c>
      <c r="AP13">
        <v>33</v>
      </c>
      <c r="AQ13" s="15"/>
      <c r="AS13">
        <v>10</v>
      </c>
      <c r="AT13">
        <v>377</v>
      </c>
      <c r="AU13" s="15"/>
      <c r="AW13">
        <v>10</v>
      </c>
      <c r="AX13">
        <v>304</v>
      </c>
      <c r="AY13" s="15"/>
      <c r="BA13">
        <v>10</v>
      </c>
      <c r="BB13">
        <v>78</v>
      </c>
      <c r="BC13" s="15"/>
      <c r="BE13">
        <v>10</v>
      </c>
      <c r="BF13">
        <v>642</v>
      </c>
      <c r="BG13" s="15"/>
      <c r="BI13">
        <v>10</v>
      </c>
      <c r="BJ13">
        <v>46</v>
      </c>
    </row>
    <row r="14" spans="1:62" x14ac:dyDescent="0.2">
      <c r="B14">
        <v>11</v>
      </c>
      <c r="C14">
        <v>115</v>
      </c>
      <c r="D14" s="15">
        <v>68174</v>
      </c>
      <c r="E14">
        <v>50</v>
      </c>
      <c r="F14">
        <v>89</v>
      </c>
      <c r="I14">
        <v>11</v>
      </c>
      <c r="J14">
        <v>29</v>
      </c>
      <c r="K14" s="15">
        <v>77759</v>
      </c>
      <c r="L14">
        <v>62</v>
      </c>
      <c r="M14">
        <v>93</v>
      </c>
      <c r="P14">
        <v>11</v>
      </c>
      <c r="Q14">
        <v>17</v>
      </c>
      <c r="R14" s="15">
        <v>79882</v>
      </c>
      <c r="S14">
        <v>63</v>
      </c>
      <c r="T14">
        <v>97</v>
      </c>
      <c r="W14">
        <v>11</v>
      </c>
      <c r="X14">
        <v>122</v>
      </c>
      <c r="Y14" s="15">
        <v>76844</v>
      </c>
      <c r="Z14">
        <v>53</v>
      </c>
      <c r="AA14">
        <v>97</v>
      </c>
      <c r="AD14">
        <v>11</v>
      </c>
      <c r="AE14">
        <v>53</v>
      </c>
      <c r="AF14" s="15">
        <v>63604</v>
      </c>
      <c r="AG14">
        <v>44</v>
      </c>
      <c r="AH14">
        <v>87</v>
      </c>
      <c r="AK14">
        <v>11</v>
      </c>
      <c r="AL14">
        <v>29</v>
      </c>
      <c r="AM14" s="15"/>
      <c r="AO14">
        <v>11</v>
      </c>
      <c r="AP14">
        <v>23</v>
      </c>
      <c r="AQ14" s="15"/>
      <c r="AS14">
        <v>11</v>
      </c>
      <c r="AT14">
        <v>141</v>
      </c>
      <c r="AU14" s="15"/>
      <c r="AW14">
        <v>11</v>
      </c>
      <c r="AX14">
        <v>59</v>
      </c>
      <c r="AY14" s="15"/>
      <c r="BA14">
        <v>11</v>
      </c>
      <c r="BB14">
        <v>91</v>
      </c>
      <c r="BC14" s="15"/>
      <c r="BE14">
        <v>11</v>
      </c>
      <c r="BF14">
        <v>82</v>
      </c>
      <c r="BG14" s="15"/>
      <c r="BI14">
        <v>11</v>
      </c>
      <c r="BJ14">
        <v>324</v>
      </c>
    </row>
    <row r="15" spans="1:62" x14ac:dyDescent="0.2">
      <c r="B15">
        <v>12</v>
      </c>
      <c r="C15">
        <v>109</v>
      </c>
      <c r="D15" s="15">
        <v>81486</v>
      </c>
      <c r="E15">
        <v>66</v>
      </c>
      <c r="F15">
        <v>98</v>
      </c>
      <c r="I15">
        <v>12</v>
      </c>
      <c r="J15">
        <v>53</v>
      </c>
      <c r="K15" s="15">
        <v>74962</v>
      </c>
      <c r="L15">
        <v>66</v>
      </c>
      <c r="M15">
        <v>85</v>
      </c>
      <c r="P15">
        <v>12</v>
      </c>
      <c r="Q15">
        <v>47</v>
      </c>
      <c r="R15" s="15">
        <v>72766</v>
      </c>
      <c r="S15">
        <v>60</v>
      </c>
      <c r="T15">
        <v>92</v>
      </c>
      <c r="W15">
        <v>12</v>
      </c>
      <c r="X15">
        <v>59</v>
      </c>
      <c r="Y15" s="15">
        <v>82441</v>
      </c>
      <c r="Z15">
        <v>60</v>
      </c>
      <c r="AA15">
        <v>100</v>
      </c>
      <c r="AD15">
        <v>12</v>
      </c>
      <c r="AE15">
        <v>38</v>
      </c>
      <c r="AF15" s="15">
        <v>59053</v>
      </c>
      <c r="AG15">
        <v>48</v>
      </c>
      <c r="AH15">
        <v>77</v>
      </c>
      <c r="AK15">
        <v>12</v>
      </c>
      <c r="AL15">
        <v>203</v>
      </c>
      <c r="AM15" s="15"/>
      <c r="AO15">
        <v>12</v>
      </c>
      <c r="AP15">
        <v>13</v>
      </c>
      <c r="AQ15" s="15"/>
      <c r="AS15">
        <v>12</v>
      </c>
      <c r="AT15">
        <v>37</v>
      </c>
      <c r="AU15" s="15"/>
      <c r="AW15">
        <v>12</v>
      </c>
      <c r="AX15">
        <v>34</v>
      </c>
      <c r="AY15" s="15"/>
      <c r="BA15">
        <v>12</v>
      </c>
      <c r="BB15">
        <v>29</v>
      </c>
      <c r="BC15" s="15"/>
      <c r="BE15">
        <v>12</v>
      </c>
      <c r="BF15">
        <v>329</v>
      </c>
      <c r="BG15" s="15"/>
      <c r="BI15">
        <v>12</v>
      </c>
      <c r="BJ15">
        <v>66</v>
      </c>
    </row>
    <row r="16" spans="1:62" x14ac:dyDescent="0.2">
      <c r="B16">
        <v>13</v>
      </c>
      <c r="C16">
        <v>145</v>
      </c>
      <c r="D16" s="15">
        <v>73310</v>
      </c>
      <c r="E16">
        <v>58</v>
      </c>
      <c r="F16">
        <v>94</v>
      </c>
      <c r="I16">
        <v>13</v>
      </c>
      <c r="J16">
        <v>47</v>
      </c>
      <c r="K16" s="15">
        <v>77979</v>
      </c>
      <c r="L16">
        <v>66</v>
      </c>
      <c r="M16">
        <v>90</v>
      </c>
      <c r="P16">
        <v>13</v>
      </c>
      <c r="Q16">
        <v>120</v>
      </c>
      <c r="R16" s="15">
        <v>64875</v>
      </c>
      <c r="S16">
        <v>50</v>
      </c>
      <c r="T16">
        <v>80</v>
      </c>
      <c r="W16">
        <v>13</v>
      </c>
      <c r="X16">
        <v>135</v>
      </c>
      <c r="Y16" s="15">
        <v>84815</v>
      </c>
      <c r="Z16">
        <v>62</v>
      </c>
      <c r="AA16">
        <v>107</v>
      </c>
      <c r="AD16">
        <v>13</v>
      </c>
      <c r="AE16">
        <v>94</v>
      </c>
      <c r="AF16" s="15">
        <v>76766</v>
      </c>
      <c r="AG16">
        <v>54</v>
      </c>
      <c r="AH16">
        <v>89</v>
      </c>
      <c r="AK16">
        <v>13</v>
      </c>
      <c r="AL16">
        <v>40</v>
      </c>
      <c r="AM16" s="15"/>
      <c r="AO16">
        <v>13</v>
      </c>
      <c r="AP16">
        <v>28</v>
      </c>
      <c r="AQ16" s="15"/>
      <c r="AS16">
        <v>13</v>
      </c>
      <c r="AT16">
        <v>63</v>
      </c>
      <c r="AU16" s="15"/>
      <c r="AW16">
        <v>13</v>
      </c>
      <c r="AX16">
        <v>38</v>
      </c>
      <c r="AY16" s="15"/>
      <c r="BA16">
        <v>13</v>
      </c>
      <c r="BB16">
        <v>155</v>
      </c>
      <c r="BC16" s="15"/>
      <c r="BE16">
        <v>13</v>
      </c>
      <c r="BF16">
        <v>12</v>
      </c>
      <c r="BG16" s="15"/>
      <c r="BI16">
        <v>13</v>
      </c>
      <c r="BJ16">
        <v>273</v>
      </c>
    </row>
    <row r="17" spans="2:62" x14ac:dyDescent="0.2">
      <c r="B17">
        <v>14</v>
      </c>
      <c r="C17">
        <v>15</v>
      </c>
      <c r="D17" s="15">
        <v>77133</v>
      </c>
      <c r="E17">
        <v>62</v>
      </c>
      <c r="F17">
        <v>94</v>
      </c>
      <c r="I17">
        <v>14</v>
      </c>
      <c r="J17">
        <v>48</v>
      </c>
      <c r="K17" s="15">
        <v>77083</v>
      </c>
      <c r="L17">
        <v>60</v>
      </c>
      <c r="M17">
        <v>91</v>
      </c>
      <c r="P17">
        <v>14</v>
      </c>
      <c r="Q17">
        <v>186</v>
      </c>
      <c r="R17" s="15">
        <v>66134</v>
      </c>
      <c r="S17">
        <v>55</v>
      </c>
      <c r="T17">
        <v>82</v>
      </c>
      <c r="W17">
        <v>14</v>
      </c>
      <c r="X17">
        <v>39</v>
      </c>
      <c r="Y17" s="15">
        <v>86410</v>
      </c>
      <c r="Z17">
        <v>68</v>
      </c>
      <c r="AA17">
        <v>99</v>
      </c>
      <c r="AD17">
        <v>14</v>
      </c>
      <c r="AE17">
        <v>20</v>
      </c>
      <c r="AF17" s="15">
        <v>58200</v>
      </c>
      <c r="AG17">
        <v>39</v>
      </c>
      <c r="AH17">
        <v>74</v>
      </c>
      <c r="AK17">
        <v>14</v>
      </c>
      <c r="AL17">
        <v>179</v>
      </c>
      <c r="AM17" s="15"/>
      <c r="AO17">
        <v>14</v>
      </c>
      <c r="AP17">
        <v>193</v>
      </c>
      <c r="AQ17" s="15"/>
      <c r="AS17">
        <v>14</v>
      </c>
      <c r="AT17">
        <v>59</v>
      </c>
      <c r="AU17" s="15"/>
      <c r="AW17">
        <v>14</v>
      </c>
      <c r="AX17">
        <v>549</v>
      </c>
      <c r="AY17" s="15"/>
      <c r="BA17">
        <v>14</v>
      </c>
      <c r="BB17">
        <v>123</v>
      </c>
      <c r="BC17" s="15"/>
      <c r="BE17">
        <v>14</v>
      </c>
      <c r="BF17">
        <v>12</v>
      </c>
      <c r="BG17" s="15"/>
      <c r="BI17">
        <v>14</v>
      </c>
      <c r="BJ17">
        <v>52</v>
      </c>
    </row>
    <row r="18" spans="2:62" x14ac:dyDescent="0.2">
      <c r="B18">
        <v>15</v>
      </c>
      <c r="C18">
        <v>47</v>
      </c>
      <c r="D18" s="15">
        <v>74149</v>
      </c>
      <c r="E18">
        <v>61</v>
      </c>
      <c r="F18">
        <v>90</v>
      </c>
      <c r="I18">
        <v>15</v>
      </c>
      <c r="J18">
        <v>203</v>
      </c>
      <c r="K18" s="15">
        <v>71246</v>
      </c>
      <c r="L18">
        <v>52</v>
      </c>
      <c r="M18">
        <v>94</v>
      </c>
      <c r="P18">
        <v>15</v>
      </c>
      <c r="Q18">
        <v>127</v>
      </c>
      <c r="R18" s="15">
        <v>70717</v>
      </c>
      <c r="S18">
        <v>56</v>
      </c>
      <c r="T18">
        <v>85</v>
      </c>
      <c r="W18">
        <v>15</v>
      </c>
      <c r="X18">
        <v>55</v>
      </c>
      <c r="Y18" s="15">
        <v>88273</v>
      </c>
      <c r="Z18">
        <v>61</v>
      </c>
      <c r="AA18">
        <v>103</v>
      </c>
      <c r="AD18">
        <v>15</v>
      </c>
      <c r="AE18">
        <v>188</v>
      </c>
      <c r="AF18" s="15">
        <v>70101</v>
      </c>
      <c r="AG18">
        <v>54</v>
      </c>
      <c r="AH18">
        <v>88</v>
      </c>
      <c r="AK18">
        <v>15</v>
      </c>
      <c r="AL18">
        <v>114</v>
      </c>
      <c r="AM18" s="15"/>
      <c r="AO18">
        <v>15</v>
      </c>
      <c r="AP18">
        <v>138</v>
      </c>
      <c r="AQ18" s="15"/>
      <c r="AS18">
        <v>15</v>
      </c>
      <c r="AT18">
        <v>55</v>
      </c>
      <c r="AU18" s="15"/>
      <c r="AW18">
        <v>15</v>
      </c>
      <c r="AX18">
        <v>67</v>
      </c>
      <c r="AY18" s="15"/>
      <c r="BA18">
        <v>15</v>
      </c>
      <c r="BB18">
        <v>185</v>
      </c>
      <c r="BC18" s="15"/>
      <c r="BE18">
        <v>15</v>
      </c>
      <c r="BF18">
        <v>20</v>
      </c>
      <c r="BG18" s="15"/>
      <c r="BI18">
        <v>15</v>
      </c>
      <c r="BJ18">
        <v>73</v>
      </c>
    </row>
    <row r="19" spans="2:62" x14ac:dyDescent="0.2">
      <c r="B19">
        <v>16</v>
      </c>
      <c r="C19">
        <v>304</v>
      </c>
      <c r="D19" s="15">
        <v>74418</v>
      </c>
      <c r="E19">
        <v>61</v>
      </c>
      <c r="F19">
        <v>90</v>
      </c>
      <c r="I19">
        <v>16</v>
      </c>
      <c r="J19">
        <v>28</v>
      </c>
      <c r="K19" s="15">
        <v>67643</v>
      </c>
      <c r="L19">
        <v>50</v>
      </c>
      <c r="M19">
        <v>87</v>
      </c>
      <c r="P19">
        <v>16</v>
      </c>
      <c r="Q19">
        <v>298</v>
      </c>
      <c r="R19" s="15">
        <v>71030</v>
      </c>
      <c r="S19">
        <v>60</v>
      </c>
      <c r="T19">
        <v>87</v>
      </c>
      <c r="W19">
        <v>16</v>
      </c>
      <c r="X19">
        <v>112</v>
      </c>
      <c r="Y19" s="15">
        <v>80054</v>
      </c>
      <c r="Z19">
        <v>62</v>
      </c>
      <c r="AA19">
        <v>101</v>
      </c>
      <c r="AD19" t="s">
        <v>147</v>
      </c>
      <c r="AE19">
        <f>SUM(AE5:AE18)</f>
        <v>5161</v>
      </c>
      <c r="AK19">
        <v>16</v>
      </c>
      <c r="AL19">
        <v>100</v>
      </c>
      <c r="AM19" s="15"/>
      <c r="AO19">
        <v>16</v>
      </c>
      <c r="AP19">
        <v>153</v>
      </c>
      <c r="AQ19" s="15"/>
      <c r="AS19">
        <v>16</v>
      </c>
      <c r="AT19">
        <v>36</v>
      </c>
      <c r="AU19" s="15"/>
      <c r="AW19">
        <v>16</v>
      </c>
      <c r="AX19">
        <v>172</v>
      </c>
      <c r="AY19" s="15"/>
      <c r="BA19">
        <v>16</v>
      </c>
      <c r="BB19">
        <v>45</v>
      </c>
      <c r="BE19">
        <v>16</v>
      </c>
      <c r="BF19">
        <v>38</v>
      </c>
      <c r="BG19" s="15"/>
      <c r="BI19" t="s">
        <v>147</v>
      </c>
      <c r="BJ19">
        <f>SUM(BJ5:BJ18)</f>
        <v>6078</v>
      </c>
    </row>
    <row r="20" spans="2:62" x14ac:dyDescent="0.2">
      <c r="B20">
        <v>17</v>
      </c>
      <c r="C20">
        <v>67</v>
      </c>
      <c r="D20" s="15">
        <v>77090</v>
      </c>
      <c r="E20">
        <v>65</v>
      </c>
      <c r="F20">
        <v>92</v>
      </c>
      <c r="I20">
        <v>17</v>
      </c>
      <c r="J20">
        <v>160</v>
      </c>
      <c r="K20" s="15">
        <v>66112</v>
      </c>
      <c r="L20">
        <v>50</v>
      </c>
      <c r="M20">
        <v>83</v>
      </c>
      <c r="P20">
        <v>17</v>
      </c>
      <c r="Q20">
        <v>104</v>
      </c>
      <c r="R20" s="15">
        <v>62231</v>
      </c>
      <c r="S20">
        <v>38</v>
      </c>
      <c r="T20">
        <v>89</v>
      </c>
      <c r="W20">
        <v>17</v>
      </c>
      <c r="X20">
        <v>622</v>
      </c>
      <c r="Y20" s="15">
        <v>68736</v>
      </c>
      <c r="Z20">
        <v>49</v>
      </c>
      <c r="AA20">
        <v>99</v>
      </c>
      <c r="AD20" t="s">
        <v>148</v>
      </c>
      <c r="AE20" s="16">
        <f>100*AE19/AE4</f>
        <v>12.317422434367542</v>
      </c>
      <c r="AK20">
        <v>17</v>
      </c>
      <c r="AL20">
        <v>59</v>
      </c>
      <c r="AO20">
        <v>17</v>
      </c>
      <c r="AP20">
        <v>81</v>
      </c>
      <c r="AQ20" s="15"/>
      <c r="AS20">
        <v>17</v>
      </c>
      <c r="AT20">
        <v>193</v>
      </c>
      <c r="AU20" s="15"/>
      <c r="AW20">
        <v>17</v>
      </c>
      <c r="AX20">
        <v>68</v>
      </c>
      <c r="AY20" s="15"/>
      <c r="BA20">
        <v>17</v>
      </c>
      <c r="BB20" s="16">
        <v>9</v>
      </c>
      <c r="BE20">
        <v>17</v>
      </c>
      <c r="BF20">
        <v>21</v>
      </c>
      <c r="BG20" s="15"/>
      <c r="BI20" t="s">
        <v>148</v>
      </c>
      <c r="BJ20" s="16">
        <f>100*BJ19/BJ4</f>
        <v>14.117155200445952</v>
      </c>
    </row>
    <row r="21" spans="2:62" x14ac:dyDescent="0.2">
      <c r="B21">
        <v>18</v>
      </c>
      <c r="C21">
        <v>153</v>
      </c>
      <c r="D21" s="15">
        <v>77908</v>
      </c>
      <c r="E21">
        <v>60</v>
      </c>
      <c r="F21">
        <v>98</v>
      </c>
      <c r="I21">
        <v>18</v>
      </c>
      <c r="J21">
        <v>198</v>
      </c>
      <c r="K21" s="15">
        <v>66333</v>
      </c>
      <c r="L21">
        <v>54</v>
      </c>
      <c r="M21">
        <v>86</v>
      </c>
      <c r="P21" t="s">
        <v>147</v>
      </c>
      <c r="Q21">
        <f>SUM(Q5:Q20)</f>
        <v>5264</v>
      </c>
      <c r="R21" s="15"/>
      <c r="W21">
        <v>18</v>
      </c>
      <c r="X21">
        <v>188</v>
      </c>
      <c r="Y21" s="15">
        <v>76367</v>
      </c>
      <c r="Z21">
        <v>54</v>
      </c>
      <c r="AA21">
        <v>111</v>
      </c>
      <c r="AK21">
        <v>18</v>
      </c>
      <c r="AL21" s="16">
        <v>28</v>
      </c>
      <c r="AO21">
        <v>18</v>
      </c>
      <c r="AP21">
        <v>29</v>
      </c>
      <c r="AQ21" s="15"/>
      <c r="AS21">
        <v>18</v>
      </c>
      <c r="AT21">
        <v>107</v>
      </c>
      <c r="AU21" s="15"/>
      <c r="AW21">
        <v>18</v>
      </c>
      <c r="AX21">
        <v>39</v>
      </c>
      <c r="AY21" s="15"/>
      <c r="BA21">
        <v>18</v>
      </c>
      <c r="BB21">
        <v>45</v>
      </c>
      <c r="BE21">
        <v>18</v>
      </c>
      <c r="BF21">
        <v>7</v>
      </c>
      <c r="BG21" s="15"/>
    </row>
    <row r="22" spans="2:62" x14ac:dyDescent="0.2">
      <c r="B22">
        <v>19</v>
      </c>
      <c r="C22">
        <v>187</v>
      </c>
      <c r="D22" s="15">
        <v>80289</v>
      </c>
      <c r="E22">
        <v>70</v>
      </c>
      <c r="F22">
        <v>96</v>
      </c>
      <c r="I22">
        <v>19</v>
      </c>
      <c r="J22">
        <v>132</v>
      </c>
      <c r="K22" s="15">
        <v>71538</v>
      </c>
      <c r="L22">
        <v>56</v>
      </c>
      <c r="M22">
        <v>88</v>
      </c>
      <c r="P22" t="s">
        <v>148</v>
      </c>
      <c r="Q22" s="16">
        <f>100*Q21/Q4</f>
        <v>14.374658656471873</v>
      </c>
      <c r="R22" s="15"/>
      <c r="W22">
        <v>19</v>
      </c>
      <c r="X22">
        <v>25</v>
      </c>
      <c r="Y22" s="15">
        <v>68440</v>
      </c>
      <c r="Z22">
        <v>58</v>
      </c>
      <c r="AA22">
        <v>80</v>
      </c>
      <c r="AK22">
        <v>19</v>
      </c>
      <c r="AL22">
        <v>25</v>
      </c>
      <c r="AM22" s="15"/>
      <c r="AO22">
        <v>19</v>
      </c>
      <c r="AP22">
        <v>42</v>
      </c>
      <c r="AQ22" s="15"/>
      <c r="AS22">
        <v>19</v>
      </c>
      <c r="AT22" s="16">
        <v>40</v>
      </c>
      <c r="AU22" s="15"/>
      <c r="AW22">
        <v>19</v>
      </c>
      <c r="AX22">
        <v>65</v>
      </c>
      <c r="AY22" s="15"/>
      <c r="BA22">
        <v>19</v>
      </c>
      <c r="BB22">
        <v>158</v>
      </c>
      <c r="BE22">
        <v>19</v>
      </c>
      <c r="BF22">
        <v>9</v>
      </c>
      <c r="BG22" s="15"/>
    </row>
    <row r="23" spans="2:62" x14ac:dyDescent="0.2">
      <c r="B23">
        <v>20</v>
      </c>
      <c r="C23">
        <v>280</v>
      </c>
      <c r="D23" s="15">
        <v>72411</v>
      </c>
      <c r="E23">
        <v>53</v>
      </c>
      <c r="F23">
        <v>90</v>
      </c>
      <c r="I23">
        <v>20</v>
      </c>
      <c r="J23">
        <v>108</v>
      </c>
      <c r="K23" s="15">
        <v>73398</v>
      </c>
      <c r="L23">
        <v>50</v>
      </c>
      <c r="M23">
        <v>88</v>
      </c>
      <c r="R23" s="15"/>
      <c r="W23">
        <v>20</v>
      </c>
      <c r="X23">
        <v>117</v>
      </c>
      <c r="Y23" s="15">
        <v>77350</v>
      </c>
      <c r="Z23">
        <v>60</v>
      </c>
      <c r="AA23">
        <v>88</v>
      </c>
      <c r="AK23">
        <v>20</v>
      </c>
      <c r="AL23">
        <v>60</v>
      </c>
      <c r="AM23" s="15"/>
      <c r="AO23" t="s">
        <v>147</v>
      </c>
      <c r="AP23">
        <f>SUM(AP5:AP22)</f>
        <v>2860</v>
      </c>
      <c r="AQ23" s="15"/>
      <c r="AS23">
        <v>20</v>
      </c>
      <c r="AT23">
        <v>82</v>
      </c>
      <c r="AU23" s="15"/>
      <c r="AW23" t="s">
        <v>147</v>
      </c>
      <c r="AX23">
        <f>SUM(AX5:AX22)</f>
        <v>5324</v>
      </c>
      <c r="AY23" s="15"/>
      <c r="BA23">
        <v>20</v>
      </c>
      <c r="BB23">
        <v>146</v>
      </c>
      <c r="BE23">
        <v>20</v>
      </c>
      <c r="BF23">
        <v>486</v>
      </c>
      <c r="BG23" s="15"/>
    </row>
    <row r="24" spans="2:62" x14ac:dyDescent="0.2">
      <c r="B24">
        <v>21</v>
      </c>
      <c r="C24">
        <v>115</v>
      </c>
      <c r="D24" s="15">
        <v>79635</v>
      </c>
      <c r="E24">
        <v>61</v>
      </c>
      <c r="F24">
        <v>93</v>
      </c>
      <c r="I24">
        <v>21</v>
      </c>
      <c r="J24">
        <v>372</v>
      </c>
      <c r="K24" s="15">
        <v>73849</v>
      </c>
      <c r="L24">
        <v>60</v>
      </c>
      <c r="M24">
        <v>93</v>
      </c>
      <c r="W24" t="s">
        <v>147</v>
      </c>
      <c r="X24">
        <f>SUM(X5:X23)</f>
        <v>6268</v>
      </c>
      <c r="AK24">
        <v>21</v>
      </c>
      <c r="AL24">
        <v>35</v>
      </c>
      <c r="AM24" s="15"/>
      <c r="AO24" t="s">
        <v>148</v>
      </c>
      <c r="AP24" s="16">
        <f>100*AP23/AP4</f>
        <v>8.7141986593540519</v>
      </c>
      <c r="AQ24" s="15"/>
      <c r="AS24">
        <v>21</v>
      </c>
      <c r="AT24">
        <v>152</v>
      </c>
      <c r="AW24" t="s">
        <v>148</v>
      </c>
      <c r="AX24" s="16">
        <f>100*AX23/AX4</f>
        <v>12.721016916754277</v>
      </c>
      <c r="BA24">
        <v>21</v>
      </c>
      <c r="BB24">
        <v>62</v>
      </c>
      <c r="BE24">
        <v>21</v>
      </c>
      <c r="BF24">
        <v>43</v>
      </c>
    </row>
    <row r="25" spans="2:62" x14ac:dyDescent="0.2">
      <c r="B25">
        <v>22</v>
      </c>
      <c r="C25">
        <v>74</v>
      </c>
      <c r="D25" s="15">
        <v>75838</v>
      </c>
      <c r="E25">
        <v>58</v>
      </c>
      <c r="F25">
        <v>87</v>
      </c>
      <c r="I25">
        <v>22</v>
      </c>
      <c r="J25">
        <v>24</v>
      </c>
      <c r="K25" s="15">
        <v>73375</v>
      </c>
      <c r="L25">
        <v>62</v>
      </c>
      <c r="M25">
        <v>85</v>
      </c>
      <c r="W25" t="s">
        <v>148</v>
      </c>
      <c r="X25" s="16">
        <f>100*X24/X4</f>
        <v>12.866145288092453</v>
      </c>
      <c r="AK25">
        <v>22</v>
      </c>
      <c r="AL25">
        <v>22</v>
      </c>
      <c r="AS25">
        <v>22</v>
      </c>
      <c r="AT25">
        <v>43</v>
      </c>
      <c r="BA25" t="s">
        <v>147</v>
      </c>
      <c r="BB25">
        <f>SUM(BB5:BB24)</f>
        <v>5402</v>
      </c>
      <c r="BE25">
        <v>22</v>
      </c>
      <c r="BF25">
        <v>246</v>
      </c>
    </row>
    <row r="26" spans="2:62" x14ac:dyDescent="0.2">
      <c r="B26">
        <v>23</v>
      </c>
      <c r="C26">
        <v>54</v>
      </c>
      <c r="D26" s="15">
        <v>75926</v>
      </c>
      <c r="E26">
        <v>53</v>
      </c>
      <c r="F26">
        <v>92</v>
      </c>
      <c r="I26">
        <v>23</v>
      </c>
      <c r="J26">
        <v>149</v>
      </c>
      <c r="K26" s="15">
        <v>61040</v>
      </c>
      <c r="L26">
        <v>38</v>
      </c>
      <c r="M26">
        <v>84</v>
      </c>
      <c r="AK26" t="s">
        <v>147</v>
      </c>
      <c r="AL26">
        <f>SUM(AL5:AL25)</f>
        <v>3066</v>
      </c>
      <c r="AS26">
        <v>23</v>
      </c>
      <c r="AT26">
        <v>32</v>
      </c>
      <c r="BA26" t="s">
        <v>148</v>
      </c>
      <c r="BB26" s="16">
        <f>100*BB25/BB4</f>
        <v>16.1847979147317</v>
      </c>
      <c r="BE26">
        <v>23</v>
      </c>
      <c r="BF26">
        <v>326</v>
      </c>
    </row>
    <row r="27" spans="2:62" x14ac:dyDescent="0.2">
      <c r="B27">
        <v>24</v>
      </c>
      <c r="C27">
        <v>38</v>
      </c>
      <c r="D27" s="15">
        <v>83158</v>
      </c>
      <c r="E27">
        <v>69</v>
      </c>
      <c r="F27">
        <v>95</v>
      </c>
      <c r="I27" t="s">
        <v>147</v>
      </c>
      <c r="J27">
        <f>SUM(J5:J26)</f>
        <v>6230</v>
      </c>
      <c r="AK27" t="s">
        <v>148</v>
      </c>
      <c r="AL27" s="16">
        <f>100*AL26/AL4</f>
        <v>9.1369650733102876</v>
      </c>
      <c r="AS27">
        <v>24</v>
      </c>
      <c r="AT27">
        <v>12</v>
      </c>
      <c r="BE27">
        <v>24</v>
      </c>
      <c r="BF27">
        <v>31</v>
      </c>
    </row>
    <row r="28" spans="2:62" x14ac:dyDescent="0.2">
      <c r="B28">
        <v>25</v>
      </c>
      <c r="C28">
        <v>83</v>
      </c>
      <c r="D28" s="15">
        <v>77904</v>
      </c>
      <c r="E28">
        <v>49</v>
      </c>
      <c r="F28">
        <v>101</v>
      </c>
      <c r="I28" t="s">
        <v>148</v>
      </c>
      <c r="J28" s="16">
        <f>100*J27/J4</f>
        <v>16.831923918623186</v>
      </c>
      <c r="AS28">
        <v>25</v>
      </c>
      <c r="AT28">
        <v>44</v>
      </c>
      <c r="BE28">
        <v>25</v>
      </c>
      <c r="BF28">
        <v>17</v>
      </c>
    </row>
    <row r="29" spans="2:62" x14ac:dyDescent="0.2">
      <c r="B29">
        <v>26</v>
      </c>
      <c r="C29">
        <v>5</v>
      </c>
      <c r="D29" s="15">
        <v>95000</v>
      </c>
      <c r="E29">
        <v>93</v>
      </c>
      <c r="F29">
        <v>99</v>
      </c>
      <c r="AS29">
        <v>26</v>
      </c>
      <c r="AT29">
        <v>62</v>
      </c>
      <c r="BE29">
        <v>26</v>
      </c>
      <c r="BF29">
        <v>16</v>
      </c>
    </row>
    <row r="30" spans="2:62" x14ac:dyDescent="0.2">
      <c r="B30" t="s">
        <v>147</v>
      </c>
      <c r="C30">
        <f>SUM(C5:C29)</f>
        <v>4806</v>
      </c>
      <c r="AS30">
        <v>27</v>
      </c>
      <c r="AT30">
        <v>104</v>
      </c>
      <c r="BE30" t="s">
        <v>147</v>
      </c>
      <c r="BF30">
        <f>SUM(BF5:BF29)</f>
        <v>5572</v>
      </c>
    </row>
    <row r="31" spans="2:62" x14ac:dyDescent="0.2">
      <c r="B31" t="s">
        <v>148</v>
      </c>
      <c r="C31" s="16">
        <f>100*C30/C4</f>
        <v>11.6050515538599</v>
      </c>
      <c r="AS31">
        <v>28</v>
      </c>
      <c r="AT31">
        <v>28</v>
      </c>
      <c r="BE31" t="s">
        <v>148</v>
      </c>
      <c r="BF31" s="16">
        <f>100*BF30/BF4</f>
        <v>15.2787298801722</v>
      </c>
    </row>
    <row r="32" spans="2:62" x14ac:dyDescent="0.2">
      <c r="AS32" t="s">
        <v>147</v>
      </c>
      <c r="AT32">
        <f>SUM(AT5:AT31)</f>
        <v>4642</v>
      </c>
    </row>
    <row r="33" spans="1:73" x14ac:dyDescent="0.2">
      <c r="AS33" t="s">
        <v>148</v>
      </c>
      <c r="AT33" s="16">
        <f>100*AT32/AT4</f>
        <v>12.225763122547342</v>
      </c>
    </row>
    <row r="34" spans="1:73" x14ac:dyDescent="0.2">
      <c r="A34" s="17" t="s">
        <v>228</v>
      </c>
      <c r="H34" s="17" t="s">
        <v>228</v>
      </c>
      <c r="O34" s="17" t="s">
        <v>228</v>
      </c>
      <c r="V34" s="17" t="s">
        <v>228</v>
      </c>
    </row>
    <row r="35" spans="1:73" x14ac:dyDescent="0.2">
      <c r="A35" s="17" t="s">
        <v>149</v>
      </c>
      <c r="H35" s="17" t="s">
        <v>150</v>
      </c>
      <c r="O35" s="17" t="s">
        <v>151</v>
      </c>
      <c r="V35" s="17" t="s">
        <v>152</v>
      </c>
    </row>
    <row r="36" spans="1:73" x14ac:dyDescent="0.2">
      <c r="A36" t="s">
        <v>145</v>
      </c>
      <c r="B36">
        <v>1</v>
      </c>
      <c r="C36">
        <v>39782</v>
      </c>
      <c r="D36" s="15">
        <v>83803</v>
      </c>
      <c r="E36">
        <v>35</v>
      </c>
      <c r="F36">
        <v>116</v>
      </c>
      <c r="H36" t="s">
        <v>145</v>
      </c>
      <c r="I36">
        <v>1</v>
      </c>
      <c r="J36">
        <v>35279</v>
      </c>
      <c r="K36" s="15">
        <v>83708</v>
      </c>
      <c r="L36">
        <v>34</v>
      </c>
      <c r="M36">
        <v>108</v>
      </c>
      <c r="O36" t="s">
        <v>145</v>
      </c>
      <c r="P36">
        <v>1</v>
      </c>
      <c r="Q36">
        <v>37892</v>
      </c>
      <c r="R36" s="15">
        <v>86565</v>
      </c>
      <c r="S36">
        <v>40</v>
      </c>
      <c r="T36">
        <v>126</v>
      </c>
      <c r="V36" t="s">
        <v>145</v>
      </c>
      <c r="W36">
        <v>1</v>
      </c>
      <c r="X36">
        <v>34024</v>
      </c>
      <c r="Y36" s="15">
        <v>85777</v>
      </c>
      <c r="Z36">
        <v>41</v>
      </c>
      <c r="AA36">
        <v>125</v>
      </c>
    </row>
    <row r="37" spans="1:73" x14ac:dyDescent="0.2">
      <c r="A37" t="s">
        <v>146</v>
      </c>
      <c r="B37">
        <v>2</v>
      </c>
      <c r="C37">
        <v>539</v>
      </c>
      <c r="D37" s="15">
        <v>76226</v>
      </c>
      <c r="E37">
        <v>54</v>
      </c>
      <c r="F37">
        <v>98</v>
      </c>
      <c r="H37" t="s">
        <v>146</v>
      </c>
      <c r="I37">
        <v>2</v>
      </c>
      <c r="J37">
        <v>600</v>
      </c>
      <c r="K37" s="15">
        <v>79033</v>
      </c>
      <c r="L37">
        <v>53</v>
      </c>
      <c r="M37">
        <v>99</v>
      </c>
      <c r="O37" t="s">
        <v>146</v>
      </c>
      <c r="P37">
        <v>2</v>
      </c>
      <c r="Q37">
        <v>322</v>
      </c>
      <c r="R37" s="15">
        <v>78612</v>
      </c>
      <c r="S37">
        <v>59</v>
      </c>
      <c r="T37">
        <v>104</v>
      </c>
      <c r="V37" t="s">
        <v>146</v>
      </c>
      <c r="W37">
        <v>2</v>
      </c>
      <c r="X37">
        <v>759</v>
      </c>
      <c r="Y37" s="15">
        <v>87831</v>
      </c>
      <c r="Z37">
        <v>68</v>
      </c>
      <c r="AA37">
        <v>103</v>
      </c>
    </row>
    <row r="38" spans="1:73" x14ac:dyDescent="0.2">
      <c r="B38">
        <v>3</v>
      </c>
      <c r="C38">
        <v>66</v>
      </c>
      <c r="D38" s="15">
        <v>66106</v>
      </c>
      <c r="E38">
        <v>51</v>
      </c>
      <c r="F38">
        <v>91</v>
      </c>
      <c r="I38">
        <v>3</v>
      </c>
      <c r="J38">
        <v>156</v>
      </c>
      <c r="K38" s="15">
        <v>79878</v>
      </c>
      <c r="L38">
        <v>63</v>
      </c>
      <c r="M38">
        <v>94</v>
      </c>
      <c r="P38">
        <v>3</v>
      </c>
      <c r="Q38">
        <v>62</v>
      </c>
      <c r="R38" s="15">
        <v>73677</v>
      </c>
      <c r="S38">
        <v>50</v>
      </c>
      <c r="T38">
        <v>90</v>
      </c>
      <c r="W38">
        <v>3</v>
      </c>
      <c r="X38">
        <v>124</v>
      </c>
      <c r="Y38" s="15">
        <v>79677</v>
      </c>
      <c r="Z38">
        <v>66</v>
      </c>
      <c r="AA38">
        <v>93</v>
      </c>
    </row>
    <row r="39" spans="1:73" x14ac:dyDescent="0.2">
      <c r="B39">
        <v>4</v>
      </c>
      <c r="C39">
        <v>215</v>
      </c>
      <c r="D39" s="15">
        <v>72805</v>
      </c>
      <c r="E39">
        <v>63</v>
      </c>
      <c r="F39">
        <v>94</v>
      </c>
      <c r="I39">
        <v>4</v>
      </c>
      <c r="J39">
        <v>32</v>
      </c>
      <c r="K39" s="15">
        <v>75375</v>
      </c>
      <c r="L39">
        <v>61</v>
      </c>
      <c r="M39">
        <v>86</v>
      </c>
      <c r="P39">
        <v>4</v>
      </c>
      <c r="Q39">
        <v>138</v>
      </c>
      <c r="R39" s="15">
        <v>76710</v>
      </c>
      <c r="S39">
        <v>51</v>
      </c>
      <c r="T39">
        <v>106</v>
      </c>
      <c r="W39">
        <v>4</v>
      </c>
      <c r="X39">
        <v>110</v>
      </c>
      <c r="Y39" s="15">
        <v>77845</v>
      </c>
      <c r="Z39">
        <v>61</v>
      </c>
      <c r="AA39">
        <v>91</v>
      </c>
    </row>
    <row r="40" spans="1:73" x14ac:dyDescent="0.2">
      <c r="B40">
        <v>5</v>
      </c>
      <c r="C40">
        <v>39</v>
      </c>
      <c r="D40" s="15">
        <v>73897</v>
      </c>
      <c r="E40">
        <v>58</v>
      </c>
      <c r="F40">
        <v>88</v>
      </c>
      <c r="I40">
        <v>5</v>
      </c>
      <c r="J40">
        <v>191</v>
      </c>
      <c r="K40" s="15">
        <v>72571</v>
      </c>
      <c r="L40">
        <v>47</v>
      </c>
      <c r="M40">
        <v>94</v>
      </c>
      <c r="P40">
        <v>5</v>
      </c>
      <c r="Q40">
        <v>574</v>
      </c>
      <c r="R40" s="15">
        <v>78352</v>
      </c>
      <c r="S40">
        <v>57</v>
      </c>
      <c r="T40">
        <v>97</v>
      </c>
      <c r="W40">
        <v>5</v>
      </c>
      <c r="X40">
        <v>42</v>
      </c>
      <c r="Y40" s="15">
        <v>74429</v>
      </c>
      <c r="Z40">
        <v>52</v>
      </c>
      <c r="AA40">
        <v>87</v>
      </c>
    </row>
    <row r="41" spans="1:73" x14ac:dyDescent="0.2">
      <c r="B41">
        <v>6</v>
      </c>
      <c r="C41">
        <v>942</v>
      </c>
      <c r="D41" s="15">
        <v>71153</v>
      </c>
      <c r="E41">
        <v>56</v>
      </c>
      <c r="F41">
        <v>91</v>
      </c>
      <c r="I41">
        <v>6</v>
      </c>
      <c r="J41">
        <v>140</v>
      </c>
      <c r="K41" s="15">
        <v>80786</v>
      </c>
      <c r="L41">
        <v>59</v>
      </c>
      <c r="M41">
        <v>96</v>
      </c>
      <c r="P41">
        <v>6</v>
      </c>
      <c r="Q41">
        <v>219</v>
      </c>
      <c r="R41" s="15">
        <v>74301</v>
      </c>
      <c r="S41">
        <v>48</v>
      </c>
      <c r="T41">
        <v>92</v>
      </c>
      <c r="W41">
        <v>6</v>
      </c>
      <c r="X41">
        <v>343</v>
      </c>
      <c r="Y41" s="15">
        <v>90810</v>
      </c>
      <c r="Z41">
        <v>52</v>
      </c>
      <c r="AA41">
        <v>108</v>
      </c>
      <c r="AJ41" s="17" t="s">
        <v>228</v>
      </c>
      <c r="AN41" s="17" t="s">
        <v>228</v>
      </c>
      <c r="AR41" s="40"/>
      <c r="AU41" s="17" t="s">
        <v>228</v>
      </c>
      <c r="AY41" s="17" t="s">
        <v>228</v>
      </c>
      <c r="BC41" s="17" t="s">
        <v>228</v>
      </c>
      <c r="BG41" s="17" t="s">
        <v>228</v>
      </c>
      <c r="BK41" s="17" t="s">
        <v>228</v>
      </c>
      <c r="BO41" s="17" t="s">
        <v>228</v>
      </c>
      <c r="BS41" s="17" t="s">
        <v>228</v>
      </c>
    </row>
    <row r="42" spans="1:73" x14ac:dyDescent="0.2">
      <c r="B42">
        <v>7</v>
      </c>
      <c r="C42">
        <v>918</v>
      </c>
      <c r="D42" s="15">
        <v>80283</v>
      </c>
      <c r="E42">
        <v>61</v>
      </c>
      <c r="F42">
        <v>96</v>
      </c>
      <c r="I42">
        <v>7</v>
      </c>
      <c r="J42">
        <v>1230</v>
      </c>
      <c r="K42" s="15">
        <v>77736</v>
      </c>
      <c r="L42">
        <v>53</v>
      </c>
      <c r="M42">
        <v>99</v>
      </c>
      <c r="P42">
        <v>7</v>
      </c>
      <c r="Q42">
        <v>132</v>
      </c>
      <c r="R42" s="15">
        <v>73712</v>
      </c>
      <c r="S42">
        <v>55</v>
      </c>
      <c r="T42">
        <v>92</v>
      </c>
      <c r="W42">
        <v>7</v>
      </c>
      <c r="X42">
        <v>1047</v>
      </c>
      <c r="Y42" s="15">
        <v>89925</v>
      </c>
      <c r="Z42">
        <v>66</v>
      </c>
      <c r="AA42">
        <v>102</v>
      </c>
      <c r="AJ42" s="17" t="s">
        <v>153</v>
      </c>
      <c r="AN42" s="17" t="s">
        <v>154</v>
      </c>
      <c r="AR42" s="40"/>
      <c r="AU42" s="17" t="s">
        <v>155</v>
      </c>
      <c r="AY42" s="17" t="s">
        <v>156</v>
      </c>
      <c r="BC42" s="17" t="s">
        <v>157</v>
      </c>
      <c r="BG42" s="17" t="s">
        <v>158</v>
      </c>
      <c r="BK42" s="17" t="s">
        <v>159</v>
      </c>
      <c r="BO42" s="17" t="s">
        <v>160</v>
      </c>
      <c r="BS42" s="17" t="s">
        <v>161</v>
      </c>
    </row>
    <row r="43" spans="1:73" x14ac:dyDescent="0.2">
      <c r="B43">
        <v>8</v>
      </c>
      <c r="C43">
        <v>15</v>
      </c>
      <c r="D43" s="15">
        <v>69067</v>
      </c>
      <c r="E43">
        <v>62</v>
      </c>
      <c r="F43">
        <v>80</v>
      </c>
      <c r="I43">
        <v>8</v>
      </c>
      <c r="J43">
        <v>61</v>
      </c>
      <c r="K43" s="15">
        <v>77836</v>
      </c>
      <c r="L43">
        <v>66</v>
      </c>
      <c r="M43">
        <v>92</v>
      </c>
      <c r="P43">
        <v>8</v>
      </c>
      <c r="Q43">
        <v>1227</v>
      </c>
      <c r="R43" s="15">
        <v>73296</v>
      </c>
      <c r="S43">
        <v>49</v>
      </c>
      <c r="T43">
        <v>92</v>
      </c>
      <c r="W43">
        <v>8</v>
      </c>
      <c r="X43">
        <v>50</v>
      </c>
      <c r="Y43" s="15">
        <v>73880</v>
      </c>
      <c r="Z43">
        <v>67</v>
      </c>
      <c r="AA43">
        <v>90</v>
      </c>
      <c r="AJ43" t="s">
        <v>145</v>
      </c>
      <c r="AK43">
        <v>1</v>
      </c>
      <c r="AL43">
        <v>33467</v>
      </c>
      <c r="AN43" t="s">
        <v>145</v>
      </c>
      <c r="AO43">
        <v>1</v>
      </c>
      <c r="AP43">
        <v>38460</v>
      </c>
      <c r="AR43" s="40"/>
      <c r="AU43" t="s">
        <v>145</v>
      </c>
      <c r="AV43">
        <v>1</v>
      </c>
      <c r="AW43">
        <v>43749</v>
      </c>
      <c r="AY43" t="s">
        <v>145</v>
      </c>
      <c r="AZ43">
        <v>1</v>
      </c>
      <c r="BA43">
        <v>46601</v>
      </c>
      <c r="BC43" t="s">
        <v>145</v>
      </c>
      <c r="BD43">
        <v>1</v>
      </c>
      <c r="BE43">
        <v>42448</v>
      </c>
      <c r="BG43" t="s">
        <v>145</v>
      </c>
      <c r="BH43">
        <v>1</v>
      </c>
      <c r="BI43">
        <v>40603</v>
      </c>
      <c r="BK43" t="s">
        <v>145</v>
      </c>
      <c r="BL43">
        <v>1</v>
      </c>
      <c r="BM43">
        <v>37577</v>
      </c>
      <c r="BO43" t="s">
        <v>145</v>
      </c>
      <c r="BP43">
        <v>1</v>
      </c>
      <c r="BQ43">
        <v>43001</v>
      </c>
      <c r="BS43" t="s">
        <v>145</v>
      </c>
      <c r="BT43">
        <v>1</v>
      </c>
      <c r="BU43">
        <v>39566</v>
      </c>
    </row>
    <row r="44" spans="1:73" x14ac:dyDescent="0.2">
      <c r="B44">
        <v>9</v>
      </c>
      <c r="C44">
        <v>79</v>
      </c>
      <c r="D44" s="15">
        <v>66924</v>
      </c>
      <c r="E44">
        <v>53</v>
      </c>
      <c r="F44">
        <v>81</v>
      </c>
      <c r="I44">
        <v>9</v>
      </c>
      <c r="J44">
        <v>28</v>
      </c>
      <c r="K44" s="15">
        <v>55500</v>
      </c>
      <c r="L44">
        <v>37</v>
      </c>
      <c r="M44">
        <v>71</v>
      </c>
      <c r="P44">
        <v>9</v>
      </c>
      <c r="Q44">
        <v>120</v>
      </c>
      <c r="R44" s="15">
        <v>70100</v>
      </c>
      <c r="S44">
        <v>53</v>
      </c>
      <c r="T44">
        <v>91</v>
      </c>
      <c r="W44">
        <v>9</v>
      </c>
      <c r="X44">
        <v>39</v>
      </c>
      <c r="Y44" s="15">
        <v>75436</v>
      </c>
      <c r="Z44">
        <v>68</v>
      </c>
      <c r="AA44">
        <v>90</v>
      </c>
      <c r="AJ44" t="s">
        <v>146</v>
      </c>
      <c r="AK44">
        <v>2</v>
      </c>
      <c r="AL44">
        <v>102</v>
      </c>
      <c r="AN44" t="s">
        <v>146</v>
      </c>
      <c r="AO44">
        <v>2</v>
      </c>
      <c r="AP44">
        <v>84</v>
      </c>
      <c r="AR44" s="40"/>
      <c r="AU44" t="s">
        <v>146</v>
      </c>
      <c r="AV44">
        <v>2</v>
      </c>
      <c r="AW44">
        <v>252</v>
      </c>
      <c r="AY44" t="s">
        <v>146</v>
      </c>
      <c r="AZ44">
        <v>2</v>
      </c>
      <c r="BA44">
        <v>103</v>
      </c>
      <c r="BC44" t="s">
        <v>146</v>
      </c>
      <c r="BD44">
        <v>2</v>
      </c>
      <c r="BE44">
        <v>81</v>
      </c>
      <c r="BG44" t="s">
        <v>146</v>
      </c>
      <c r="BH44">
        <v>2</v>
      </c>
      <c r="BI44">
        <v>496</v>
      </c>
      <c r="BK44" t="s">
        <v>146</v>
      </c>
      <c r="BL44">
        <v>2</v>
      </c>
      <c r="BM44">
        <v>186</v>
      </c>
      <c r="BO44" t="s">
        <v>146</v>
      </c>
      <c r="BP44">
        <v>2</v>
      </c>
      <c r="BQ44">
        <v>70</v>
      </c>
      <c r="BS44" t="s">
        <v>146</v>
      </c>
      <c r="BT44">
        <v>2</v>
      </c>
      <c r="BU44">
        <v>102</v>
      </c>
    </row>
    <row r="45" spans="1:73" x14ac:dyDescent="0.2">
      <c r="B45">
        <v>10</v>
      </c>
      <c r="C45">
        <v>739</v>
      </c>
      <c r="D45" s="15">
        <v>70632</v>
      </c>
      <c r="E45">
        <v>54</v>
      </c>
      <c r="F45">
        <v>88</v>
      </c>
      <c r="I45">
        <v>10</v>
      </c>
      <c r="J45">
        <v>65</v>
      </c>
      <c r="K45" s="15">
        <v>64554</v>
      </c>
      <c r="L45">
        <v>50</v>
      </c>
      <c r="M45">
        <v>80</v>
      </c>
      <c r="P45">
        <v>10</v>
      </c>
      <c r="Q45">
        <v>56</v>
      </c>
      <c r="R45" s="15">
        <v>65929</v>
      </c>
      <c r="S45">
        <v>56</v>
      </c>
      <c r="T45">
        <v>84</v>
      </c>
      <c r="W45">
        <v>10</v>
      </c>
      <c r="X45">
        <v>303</v>
      </c>
      <c r="Y45" s="15">
        <v>80429</v>
      </c>
      <c r="Z45">
        <v>67</v>
      </c>
      <c r="AA45">
        <v>90</v>
      </c>
      <c r="AK45">
        <v>3</v>
      </c>
      <c r="AL45">
        <v>41</v>
      </c>
      <c r="AO45">
        <v>3</v>
      </c>
      <c r="AP45">
        <v>252</v>
      </c>
      <c r="AV45">
        <v>3</v>
      </c>
      <c r="AW45">
        <v>21</v>
      </c>
      <c r="AZ45">
        <v>3</v>
      </c>
      <c r="BA45">
        <v>23</v>
      </c>
      <c r="BD45">
        <v>3</v>
      </c>
      <c r="BE45">
        <v>43</v>
      </c>
      <c r="BH45">
        <v>3</v>
      </c>
      <c r="BI45">
        <v>709</v>
      </c>
      <c r="BL45">
        <v>3</v>
      </c>
      <c r="BM45">
        <v>498</v>
      </c>
      <c r="BP45">
        <v>3</v>
      </c>
      <c r="BQ45">
        <v>28</v>
      </c>
      <c r="BT45">
        <v>3</v>
      </c>
      <c r="BU45">
        <v>86</v>
      </c>
    </row>
    <row r="46" spans="1:73" x14ac:dyDescent="0.2">
      <c r="B46">
        <v>11</v>
      </c>
      <c r="C46">
        <v>102</v>
      </c>
      <c r="D46" s="15">
        <v>67716</v>
      </c>
      <c r="E46">
        <v>55</v>
      </c>
      <c r="F46">
        <v>83</v>
      </c>
      <c r="I46" t="s">
        <v>147</v>
      </c>
      <c r="J46">
        <f>SUM(J37:J45)</f>
        <v>2503</v>
      </c>
      <c r="P46">
        <v>11</v>
      </c>
      <c r="Q46">
        <v>48</v>
      </c>
      <c r="R46" s="15">
        <v>79271</v>
      </c>
      <c r="S46">
        <v>72</v>
      </c>
      <c r="T46">
        <v>94</v>
      </c>
      <c r="W46">
        <v>11</v>
      </c>
      <c r="X46">
        <v>87</v>
      </c>
      <c r="Y46" s="15">
        <v>79138</v>
      </c>
      <c r="Z46">
        <v>62</v>
      </c>
      <c r="AA46">
        <v>119</v>
      </c>
      <c r="AK46">
        <v>4</v>
      </c>
      <c r="AL46">
        <v>46</v>
      </c>
      <c r="AO46">
        <v>4</v>
      </c>
      <c r="AP46">
        <v>934</v>
      </c>
      <c r="AV46">
        <v>4</v>
      </c>
      <c r="AW46">
        <v>27</v>
      </c>
      <c r="AZ46">
        <v>4</v>
      </c>
      <c r="BA46">
        <v>100</v>
      </c>
      <c r="BD46">
        <v>4</v>
      </c>
      <c r="BE46">
        <v>32</v>
      </c>
      <c r="BH46">
        <v>4</v>
      </c>
      <c r="BI46">
        <v>68</v>
      </c>
      <c r="BL46">
        <v>4</v>
      </c>
      <c r="BM46">
        <v>63</v>
      </c>
      <c r="BP46">
        <v>4</v>
      </c>
      <c r="BQ46">
        <v>25</v>
      </c>
      <c r="BT46">
        <v>4</v>
      </c>
      <c r="BU46">
        <v>35</v>
      </c>
    </row>
    <row r="47" spans="1:73" x14ac:dyDescent="0.2">
      <c r="B47">
        <v>12</v>
      </c>
      <c r="C47">
        <v>40</v>
      </c>
      <c r="D47" s="15">
        <v>68925</v>
      </c>
      <c r="E47">
        <v>56</v>
      </c>
      <c r="F47">
        <v>81</v>
      </c>
      <c r="I47" t="s">
        <v>148</v>
      </c>
      <c r="J47" s="16">
        <f>100*J46/J36</f>
        <v>7.0948723036367243</v>
      </c>
      <c r="P47" t="s">
        <v>147</v>
      </c>
      <c r="Q47">
        <f>SUM(Q37:Q46)</f>
        <v>2898</v>
      </c>
      <c r="W47">
        <v>12</v>
      </c>
      <c r="X47">
        <v>115</v>
      </c>
      <c r="Y47" s="15">
        <v>79887</v>
      </c>
      <c r="Z47">
        <v>70</v>
      </c>
      <c r="AA47">
        <v>97</v>
      </c>
      <c r="AK47">
        <v>5</v>
      </c>
      <c r="AL47">
        <v>36</v>
      </c>
      <c r="AO47">
        <v>5</v>
      </c>
      <c r="AP47">
        <v>274</v>
      </c>
      <c r="AV47">
        <v>5</v>
      </c>
      <c r="AW47">
        <v>241</v>
      </c>
      <c r="AZ47">
        <v>5</v>
      </c>
      <c r="BA47">
        <v>583</v>
      </c>
      <c r="BD47">
        <v>5</v>
      </c>
      <c r="BE47">
        <v>22</v>
      </c>
      <c r="BH47">
        <v>5</v>
      </c>
      <c r="BI47">
        <v>144</v>
      </c>
      <c r="BL47">
        <v>5</v>
      </c>
      <c r="BM47">
        <v>1315</v>
      </c>
      <c r="BP47">
        <v>5</v>
      </c>
      <c r="BQ47">
        <v>22</v>
      </c>
      <c r="BT47">
        <v>5</v>
      </c>
      <c r="BU47">
        <v>161</v>
      </c>
    </row>
    <row r="48" spans="1:73" x14ac:dyDescent="0.2">
      <c r="B48">
        <v>13</v>
      </c>
      <c r="C48">
        <v>78</v>
      </c>
      <c r="D48" s="15">
        <v>62487</v>
      </c>
      <c r="E48">
        <v>53</v>
      </c>
      <c r="F48">
        <v>73</v>
      </c>
      <c r="P48" t="s">
        <v>148</v>
      </c>
      <c r="Q48" s="16">
        <f>100*Q47/Q36</f>
        <v>7.6480523593370631</v>
      </c>
      <c r="W48">
        <v>13</v>
      </c>
      <c r="X48">
        <v>43</v>
      </c>
      <c r="Y48" s="15">
        <v>84140</v>
      </c>
      <c r="Z48">
        <v>75</v>
      </c>
      <c r="AA48">
        <v>93</v>
      </c>
      <c r="AK48">
        <v>6</v>
      </c>
      <c r="AL48">
        <v>190</v>
      </c>
      <c r="AO48">
        <v>6</v>
      </c>
      <c r="AP48">
        <v>1576</v>
      </c>
      <c r="AV48">
        <v>6</v>
      </c>
      <c r="AW48">
        <v>174</v>
      </c>
      <c r="AZ48">
        <v>6</v>
      </c>
      <c r="BA48">
        <v>525</v>
      </c>
      <c r="BD48">
        <v>6</v>
      </c>
      <c r="BE48">
        <v>21</v>
      </c>
      <c r="BH48">
        <v>6</v>
      </c>
      <c r="BI48">
        <v>12</v>
      </c>
      <c r="BL48">
        <v>6</v>
      </c>
      <c r="BM48">
        <v>212</v>
      </c>
      <c r="BP48">
        <v>6</v>
      </c>
      <c r="BQ48">
        <v>18</v>
      </c>
      <c r="BT48">
        <v>6</v>
      </c>
      <c r="BU48">
        <v>45</v>
      </c>
    </row>
    <row r="49" spans="2:73" x14ac:dyDescent="0.2">
      <c r="B49">
        <v>14</v>
      </c>
      <c r="C49">
        <v>400</v>
      </c>
      <c r="D49" s="15">
        <v>69642</v>
      </c>
      <c r="E49">
        <v>57</v>
      </c>
      <c r="F49">
        <v>89</v>
      </c>
      <c r="W49" t="s">
        <v>147</v>
      </c>
      <c r="X49">
        <f>SUM(X37:X48)</f>
        <v>3062</v>
      </c>
      <c r="AK49">
        <v>7</v>
      </c>
      <c r="AL49">
        <v>382</v>
      </c>
      <c r="AO49">
        <v>7</v>
      </c>
      <c r="AP49">
        <v>151</v>
      </c>
      <c r="AV49">
        <v>7</v>
      </c>
      <c r="AW49">
        <v>294</v>
      </c>
      <c r="AZ49">
        <v>7</v>
      </c>
      <c r="BA49">
        <v>8</v>
      </c>
      <c r="BD49">
        <v>7</v>
      </c>
      <c r="BE49">
        <v>326</v>
      </c>
      <c r="BH49">
        <v>7</v>
      </c>
      <c r="BI49">
        <v>110</v>
      </c>
      <c r="BL49">
        <v>7</v>
      </c>
      <c r="BM49">
        <v>80</v>
      </c>
      <c r="BP49">
        <v>7</v>
      </c>
      <c r="BQ49">
        <v>397</v>
      </c>
      <c r="BT49">
        <v>7</v>
      </c>
      <c r="BU49">
        <v>202</v>
      </c>
    </row>
    <row r="50" spans="2:73" x14ac:dyDescent="0.2">
      <c r="B50">
        <v>15</v>
      </c>
      <c r="C50">
        <v>39</v>
      </c>
      <c r="D50" s="15">
        <v>74179</v>
      </c>
      <c r="E50">
        <v>60</v>
      </c>
      <c r="F50">
        <v>89</v>
      </c>
      <c r="W50" t="s">
        <v>148</v>
      </c>
      <c r="X50" s="16">
        <f>100*X49/X36</f>
        <v>8.9995297437103225</v>
      </c>
      <c r="AK50">
        <v>8</v>
      </c>
      <c r="AL50">
        <v>31</v>
      </c>
      <c r="AO50">
        <v>8</v>
      </c>
      <c r="AP50">
        <v>414</v>
      </c>
      <c r="AV50">
        <v>8</v>
      </c>
      <c r="AW50">
        <v>866</v>
      </c>
      <c r="AZ50">
        <v>8</v>
      </c>
      <c r="BA50">
        <v>85</v>
      </c>
      <c r="BD50">
        <v>8</v>
      </c>
      <c r="BE50">
        <v>217</v>
      </c>
      <c r="BH50">
        <v>8</v>
      </c>
      <c r="BI50">
        <v>528</v>
      </c>
      <c r="BL50">
        <v>8</v>
      </c>
      <c r="BM50">
        <v>37</v>
      </c>
      <c r="BP50">
        <v>8</v>
      </c>
      <c r="BQ50">
        <v>39</v>
      </c>
      <c r="BT50">
        <v>8</v>
      </c>
      <c r="BU50">
        <v>90</v>
      </c>
    </row>
    <row r="51" spans="2:73" x14ac:dyDescent="0.2">
      <c r="B51">
        <v>16</v>
      </c>
      <c r="C51">
        <v>22</v>
      </c>
      <c r="D51" s="15">
        <v>74045</v>
      </c>
      <c r="E51">
        <v>53</v>
      </c>
      <c r="F51">
        <v>88</v>
      </c>
      <c r="AK51">
        <v>9</v>
      </c>
      <c r="AL51">
        <v>295</v>
      </c>
      <c r="AO51" t="s">
        <v>147</v>
      </c>
      <c r="AP51">
        <f>SUM(AP44:AP50)</f>
        <v>3685</v>
      </c>
      <c r="AV51">
        <v>9</v>
      </c>
      <c r="AW51">
        <v>35</v>
      </c>
      <c r="AZ51">
        <v>9</v>
      </c>
      <c r="BA51">
        <v>34</v>
      </c>
      <c r="BD51">
        <v>9</v>
      </c>
      <c r="BE51">
        <v>69</v>
      </c>
      <c r="BH51">
        <v>9</v>
      </c>
      <c r="BI51">
        <v>69</v>
      </c>
      <c r="BL51">
        <v>9</v>
      </c>
      <c r="BM51">
        <v>82</v>
      </c>
      <c r="BP51">
        <v>9</v>
      </c>
      <c r="BQ51">
        <v>88</v>
      </c>
      <c r="BT51">
        <v>9</v>
      </c>
      <c r="BU51">
        <v>207</v>
      </c>
    </row>
    <row r="52" spans="2:73" x14ac:dyDescent="0.2">
      <c r="B52" t="s">
        <v>147</v>
      </c>
      <c r="C52">
        <f>SUM(C37:C51)</f>
        <v>4233</v>
      </c>
      <c r="AK52">
        <v>10</v>
      </c>
      <c r="AL52">
        <v>332</v>
      </c>
      <c r="AO52" t="s">
        <v>148</v>
      </c>
      <c r="AP52" s="16">
        <f>100*AP51/AP43</f>
        <v>9.5813832553302127</v>
      </c>
      <c r="AV52" t="s">
        <v>147</v>
      </c>
      <c r="AW52">
        <f>SUM(AW44:AW51)</f>
        <v>1910</v>
      </c>
      <c r="AZ52">
        <v>10</v>
      </c>
      <c r="BA52">
        <v>27</v>
      </c>
      <c r="BD52">
        <v>10</v>
      </c>
      <c r="BE52">
        <v>518</v>
      </c>
      <c r="BH52">
        <v>10</v>
      </c>
      <c r="BI52">
        <v>89</v>
      </c>
      <c r="BL52">
        <v>10</v>
      </c>
      <c r="BM52">
        <v>55</v>
      </c>
      <c r="BP52">
        <v>10</v>
      </c>
      <c r="BQ52">
        <v>1355</v>
      </c>
      <c r="BT52">
        <v>10</v>
      </c>
      <c r="BU52">
        <v>338</v>
      </c>
    </row>
    <row r="53" spans="2:73" x14ac:dyDescent="0.2">
      <c r="B53" t="s">
        <v>148</v>
      </c>
      <c r="C53" s="16">
        <f>100*C52/C36</f>
        <v>10.64049067417425</v>
      </c>
      <c r="AK53">
        <v>11</v>
      </c>
      <c r="AL53">
        <v>524</v>
      </c>
      <c r="AV53" t="s">
        <v>148</v>
      </c>
      <c r="AW53" s="16">
        <f>100*AW52/AW43</f>
        <v>4.3658140757503032</v>
      </c>
      <c r="AZ53">
        <v>11</v>
      </c>
      <c r="BA53">
        <v>49</v>
      </c>
      <c r="BD53">
        <v>11</v>
      </c>
      <c r="BE53">
        <v>81</v>
      </c>
      <c r="BH53">
        <v>11</v>
      </c>
      <c r="BI53">
        <v>21</v>
      </c>
      <c r="BL53">
        <v>11</v>
      </c>
      <c r="BM53">
        <v>70</v>
      </c>
      <c r="BP53">
        <v>11</v>
      </c>
      <c r="BQ53">
        <v>71</v>
      </c>
      <c r="BT53">
        <v>11</v>
      </c>
      <c r="BU53">
        <v>715</v>
      </c>
    </row>
    <row r="54" spans="2:73" x14ac:dyDescent="0.2">
      <c r="AK54">
        <v>12</v>
      </c>
      <c r="AL54">
        <v>51</v>
      </c>
      <c r="AZ54">
        <v>12</v>
      </c>
      <c r="BA54">
        <v>477</v>
      </c>
      <c r="BD54">
        <v>12</v>
      </c>
      <c r="BE54">
        <v>118</v>
      </c>
      <c r="BH54">
        <v>12</v>
      </c>
      <c r="BI54">
        <v>39</v>
      </c>
      <c r="BL54" t="s">
        <v>147</v>
      </c>
      <c r="BM54">
        <f>SUM(BM44:BM53)</f>
        <v>2598</v>
      </c>
      <c r="BP54">
        <v>12</v>
      </c>
      <c r="BQ54">
        <v>298</v>
      </c>
      <c r="BT54">
        <v>12</v>
      </c>
      <c r="BU54">
        <v>24</v>
      </c>
    </row>
    <row r="55" spans="2:73" x14ac:dyDescent="0.2">
      <c r="AK55" t="s">
        <v>147</v>
      </c>
      <c r="AL55">
        <f>SUM(AL44:AL54)</f>
        <v>2030</v>
      </c>
      <c r="AZ55" t="s">
        <v>147</v>
      </c>
      <c r="BA55">
        <f>SUM(BA44:BA54)</f>
        <v>2014</v>
      </c>
      <c r="BD55">
        <v>13</v>
      </c>
      <c r="BE55">
        <v>262</v>
      </c>
      <c r="BH55">
        <v>13</v>
      </c>
      <c r="BI55">
        <v>120</v>
      </c>
      <c r="BL55" t="s">
        <v>148</v>
      </c>
      <c r="BM55" s="16">
        <f>100*BM54/BM43</f>
        <v>6.9138036564920027</v>
      </c>
      <c r="BP55">
        <v>13</v>
      </c>
      <c r="BQ55">
        <v>178</v>
      </c>
      <c r="BT55" t="s">
        <v>147</v>
      </c>
      <c r="BU55">
        <f>SUM(BU44:BU54)</f>
        <v>2005</v>
      </c>
    </row>
    <row r="56" spans="2:73" x14ac:dyDescent="0.2">
      <c r="AK56" t="s">
        <v>148</v>
      </c>
      <c r="AL56" s="16">
        <f>100*AL55/AL43</f>
        <v>6.0656766366868853</v>
      </c>
      <c r="AZ56" t="s">
        <v>148</v>
      </c>
      <c r="BA56" s="16">
        <f>100*BA55/BA43</f>
        <v>4.3217956696208235</v>
      </c>
      <c r="BD56">
        <v>14</v>
      </c>
      <c r="BE56">
        <v>1202</v>
      </c>
      <c r="BH56" t="s">
        <v>147</v>
      </c>
      <c r="BI56">
        <f>SUM(BI44:BI55)</f>
        <v>2405</v>
      </c>
      <c r="BP56">
        <v>14</v>
      </c>
      <c r="BQ56">
        <v>112</v>
      </c>
      <c r="BT56" t="s">
        <v>148</v>
      </c>
      <c r="BU56" s="16">
        <f>100*BU55/BU43</f>
        <v>5.0674821816711315</v>
      </c>
    </row>
    <row r="57" spans="2:73" x14ac:dyDescent="0.2">
      <c r="BD57">
        <v>15</v>
      </c>
      <c r="BE57">
        <v>740</v>
      </c>
      <c r="BH57" t="s">
        <v>148</v>
      </c>
      <c r="BI57" s="16">
        <f>100*BI56/BI43</f>
        <v>5.9232076447553137</v>
      </c>
      <c r="BP57">
        <v>15</v>
      </c>
      <c r="BQ57">
        <v>44</v>
      </c>
    </row>
    <row r="58" spans="2:73" x14ac:dyDescent="0.2">
      <c r="B58" s="18" t="s">
        <v>111</v>
      </c>
      <c r="C58" s="18" t="s">
        <v>162</v>
      </c>
      <c r="BD58" t="s">
        <v>147</v>
      </c>
      <c r="BE58">
        <f>SUM(BE44:BE57)</f>
        <v>3732</v>
      </c>
      <c r="BP58">
        <v>16</v>
      </c>
      <c r="BQ58">
        <v>80</v>
      </c>
    </row>
    <row r="59" spans="2:73" x14ac:dyDescent="0.2">
      <c r="B59" s="19">
        <v>11.69030482641829</v>
      </c>
      <c r="C59" s="18">
        <v>11.5</v>
      </c>
      <c r="BD59" t="s">
        <v>148</v>
      </c>
      <c r="BE59" s="16">
        <f>100*BE58/BE43</f>
        <v>8.7919336600075386</v>
      </c>
      <c r="BP59" t="s">
        <v>147</v>
      </c>
      <c r="BQ59">
        <f>SUM(BQ44:BQ58)</f>
        <v>2825</v>
      </c>
    </row>
    <row r="60" spans="2:73" x14ac:dyDescent="0.2">
      <c r="B60" s="18">
        <v>13.6</v>
      </c>
      <c r="C60" s="18">
        <v>6.6</v>
      </c>
      <c r="BP60" t="s">
        <v>148</v>
      </c>
      <c r="BQ60" s="16">
        <f>100*BQ59/BQ43</f>
        <v>6.5696146601241834</v>
      </c>
    </row>
    <row r="61" spans="2:73" x14ac:dyDescent="0.2">
      <c r="B61" s="18">
        <v>16.600000000000001</v>
      </c>
      <c r="C61" s="18">
        <v>6.4</v>
      </c>
    </row>
    <row r="62" spans="2:73" x14ac:dyDescent="0.2">
      <c r="B62" s="18">
        <v>12.7</v>
      </c>
      <c r="C62" s="19">
        <v>11.918321651090343</v>
      </c>
    </row>
    <row r="63" spans="2:73" x14ac:dyDescent="0.2">
      <c r="B63" s="18">
        <v>12</v>
      </c>
      <c r="C63" s="18"/>
    </row>
    <row r="64" spans="2:73" x14ac:dyDescent="0.2">
      <c r="B64" s="18"/>
      <c r="C64" s="18"/>
    </row>
    <row r="65" spans="2:3" x14ac:dyDescent="0.2">
      <c r="B65" s="18">
        <v>9.1</v>
      </c>
      <c r="C65" s="18">
        <v>6.1</v>
      </c>
    </row>
    <row r="66" spans="2:3" x14ac:dyDescent="0.2">
      <c r="B66" s="18">
        <v>8.6999999999999993</v>
      </c>
      <c r="C66" s="18">
        <v>9.6</v>
      </c>
    </row>
    <row r="67" spans="2:3" x14ac:dyDescent="0.2">
      <c r="B67" s="18">
        <v>12.2</v>
      </c>
      <c r="C67" s="18">
        <v>4.4000000000000004</v>
      </c>
    </row>
    <row r="68" spans="2:3" x14ac:dyDescent="0.2">
      <c r="B68" s="18">
        <v>12.7</v>
      </c>
      <c r="C68" s="18">
        <v>4.3</v>
      </c>
    </row>
    <row r="69" spans="2:3" x14ac:dyDescent="0.2">
      <c r="B69" s="18">
        <v>16.2</v>
      </c>
      <c r="C69" s="18">
        <v>8.8000000000000007</v>
      </c>
    </row>
    <row r="70" spans="2:3" x14ac:dyDescent="0.2">
      <c r="B70" s="18">
        <v>15.3</v>
      </c>
      <c r="C70" s="18">
        <v>5.9</v>
      </c>
    </row>
    <row r="71" spans="2:3" x14ac:dyDescent="0.2">
      <c r="B71" s="18">
        <v>14.1</v>
      </c>
      <c r="C71" s="18">
        <v>6.9</v>
      </c>
    </row>
    <row r="72" spans="2:3" x14ac:dyDescent="0.2">
      <c r="B72" s="18"/>
      <c r="C72" s="18">
        <v>6.6</v>
      </c>
    </row>
    <row r="73" spans="2:3" x14ac:dyDescent="0.2">
      <c r="B73" s="18"/>
      <c r="C73" s="18">
        <v>5.0999999999999996</v>
      </c>
    </row>
    <row r="75" spans="2:3" x14ac:dyDescent="0.2">
      <c r="B75" s="16">
        <f>AVERAGE(B59:B71)</f>
        <v>12.907525402201523</v>
      </c>
      <c r="C75" s="16">
        <f>AVERAGE(C59:C71)</f>
        <v>7.4925746955536683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6BE8B-3EE1-C942-9D68-7AA4EF9E31C7}">
  <dimension ref="A1:AH132"/>
  <sheetViews>
    <sheetView topLeftCell="AK1" zoomScale="89" workbookViewId="0"/>
  </sheetViews>
  <sheetFormatPr baseColWidth="10" defaultColWidth="10.6640625" defaultRowHeight="16" x14ac:dyDescent="0.2"/>
  <cols>
    <col min="1" max="3" width="10.6640625" style="1"/>
    <col min="4" max="4" width="11.1640625" style="1" bestFit="1" customWidth="1"/>
    <col min="5" max="5" width="13" style="1" bestFit="1" customWidth="1"/>
    <col min="6" max="13" width="10.6640625" style="1"/>
    <col min="14" max="14" width="10.6640625" style="2"/>
    <col min="15" max="15" width="10.6640625" style="1"/>
  </cols>
  <sheetData>
    <row r="1" spans="1:34" x14ac:dyDescent="0.2">
      <c r="A1" s="1" t="s">
        <v>229</v>
      </c>
      <c r="B1" s="1" t="s">
        <v>5</v>
      </c>
      <c r="C1" s="1" t="s">
        <v>4</v>
      </c>
      <c r="D1" s="1" t="s">
        <v>6</v>
      </c>
      <c r="E1" s="1" t="s">
        <v>5</v>
      </c>
      <c r="F1" s="1" t="s">
        <v>163</v>
      </c>
      <c r="H1" s="1" t="s">
        <v>237</v>
      </c>
      <c r="I1" s="1" t="s">
        <v>5</v>
      </c>
      <c r="J1" s="1" t="s">
        <v>4</v>
      </c>
      <c r="K1" s="1" t="s">
        <v>6</v>
      </c>
      <c r="L1" s="1" t="s">
        <v>5</v>
      </c>
      <c r="M1" s="1" t="s">
        <v>163</v>
      </c>
      <c r="R1" s="1" t="s">
        <v>233</v>
      </c>
      <c r="S1" s="1" t="s">
        <v>5</v>
      </c>
      <c r="T1" s="1" t="s">
        <v>4</v>
      </c>
      <c r="U1" s="1" t="s">
        <v>6</v>
      </c>
      <c r="V1" s="1" t="s">
        <v>5</v>
      </c>
      <c r="W1" s="1" t="s">
        <v>163</v>
      </c>
      <c r="X1" s="1"/>
      <c r="Y1" s="1" t="s">
        <v>244</v>
      </c>
      <c r="Z1" s="1" t="s">
        <v>5</v>
      </c>
      <c r="AA1" s="1" t="s">
        <v>4</v>
      </c>
      <c r="AB1" s="1" t="s">
        <v>6</v>
      </c>
      <c r="AC1" s="1" t="s">
        <v>5</v>
      </c>
      <c r="AD1" s="1" t="s">
        <v>163</v>
      </c>
      <c r="AE1" s="2"/>
      <c r="AF1" s="1"/>
    </row>
    <row r="2" spans="1:34" x14ac:dyDescent="0.2">
      <c r="A2" s="1" t="s">
        <v>164</v>
      </c>
      <c r="B2" s="2" t="s">
        <v>165</v>
      </c>
      <c r="C2">
        <v>193755</v>
      </c>
      <c r="E2" s="2">
        <v>1</v>
      </c>
      <c r="F2" s="1">
        <f>AVERAGE(C2,C9,C16,C23)</f>
        <v>170356.75</v>
      </c>
      <c r="H2" s="1" t="s">
        <v>166</v>
      </c>
      <c r="I2" s="2" t="s">
        <v>165</v>
      </c>
      <c r="J2" s="2">
        <v>17535</v>
      </c>
      <c r="L2" s="2">
        <v>1</v>
      </c>
      <c r="M2" s="1">
        <f>AVERAGE(J2,J6,J16,J23)</f>
        <v>23785.75</v>
      </c>
      <c r="O2" s="1" t="s">
        <v>168</v>
      </c>
      <c r="P2" t="s">
        <v>167</v>
      </c>
      <c r="R2" s="1" t="s">
        <v>40</v>
      </c>
      <c r="S2" s="2" t="s">
        <v>165</v>
      </c>
      <c r="T2" s="2">
        <v>122454</v>
      </c>
      <c r="U2" s="1"/>
      <c r="V2" s="2">
        <v>1</v>
      </c>
      <c r="W2" s="1">
        <f>AVERAGE(T2,T9,T16,T23)</f>
        <v>86122.666666666672</v>
      </c>
      <c r="X2" s="1"/>
      <c r="Y2" s="1" t="s">
        <v>17</v>
      </c>
      <c r="Z2" s="2" t="s">
        <v>165</v>
      </c>
      <c r="AA2" s="1">
        <v>481696</v>
      </c>
      <c r="AB2" s="1"/>
      <c r="AC2" s="2">
        <v>1</v>
      </c>
      <c r="AD2" s="1">
        <f>AVERAGE(AA2,AA9,AA16,AA23)</f>
        <v>510307.75</v>
      </c>
      <c r="AE2" s="2"/>
      <c r="AF2" s="1" t="s">
        <v>167</v>
      </c>
      <c r="AG2" t="s">
        <v>168</v>
      </c>
    </row>
    <row r="3" spans="1:34" x14ac:dyDescent="0.2">
      <c r="B3" s="2">
        <v>1</v>
      </c>
      <c r="C3" s="20">
        <v>42064</v>
      </c>
      <c r="D3" s="1">
        <f>100*C3/C2</f>
        <v>21.709891357642384</v>
      </c>
      <c r="E3" s="2">
        <v>2</v>
      </c>
      <c r="F3" s="1">
        <f>AVERAGE(C4,C11,C18,C25)</f>
        <v>169606</v>
      </c>
      <c r="I3" s="2">
        <v>1</v>
      </c>
      <c r="J3" s="1">
        <v>488</v>
      </c>
      <c r="K3" s="1">
        <f>100*J3/J2</f>
        <v>2.7830054177359567</v>
      </c>
      <c r="L3" s="2">
        <v>2</v>
      </c>
      <c r="M3" s="1">
        <f>AVERAGE(J4,J11,J18,J25)</f>
        <v>133975.25</v>
      </c>
      <c r="N3" s="2">
        <v>1</v>
      </c>
      <c r="O3" s="1">
        <v>372591.5</v>
      </c>
      <c r="P3" s="16">
        <v>15.423509123446513</v>
      </c>
      <c r="R3" s="1"/>
      <c r="S3" s="2">
        <v>1</v>
      </c>
      <c r="T3" s="21">
        <v>10212</v>
      </c>
      <c r="U3" s="1">
        <v>5.7079318013343228</v>
      </c>
      <c r="V3" s="2">
        <v>2</v>
      </c>
      <c r="W3" s="1">
        <f>AVERAGE(T6,T11,T18,T25)</f>
        <v>87412</v>
      </c>
      <c r="X3" s="1"/>
      <c r="Y3" s="1"/>
      <c r="Z3" s="2">
        <v>1</v>
      </c>
      <c r="AA3" s="20">
        <v>199229</v>
      </c>
      <c r="AB3" s="1">
        <f>100*AA3/AA2</f>
        <v>41.359903341526604</v>
      </c>
      <c r="AC3" s="2">
        <v>2</v>
      </c>
      <c r="AD3" s="1">
        <f>AVERAGE(AA4,AA11,AA18,AA25)</f>
        <v>138904.25</v>
      </c>
      <c r="AE3" s="2">
        <v>11</v>
      </c>
      <c r="AF3" s="16">
        <v>10.03238583312182</v>
      </c>
      <c r="AG3">
        <v>444254.33333333337</v>
      </c>
    </row>
    <row r="4" spans="1:34" x14ac:dyDescent="0.2">
      <c r="A4" s="1" t="s">
        <v>164</v>
      </c>
      <c r="B4" s="2" t="s">
        <v>165</v>
      </c>
      <c r="C4">
        <v>115421</v>
      </c>
      <c r="E4" s="2">
        <v>3</v>
      </c>
      <c r="F4" s="1">
        <f>AVERAGE(C6,C13,C20,C27)</f>
        <v>32628.75</v>
      </c>
      <c r="I4" s="2" t="s">
        <v>165</v>
      </c>
      <c r="J4" s="1">
        <v>83826</v>
      </c>
      <c r="L4" s="2">
        <v>3</v>
      </c>
      <c r="M4" s="1">
        <f>AVERAGE(J6,J13,J20,J27)</f>
        <v>124923.25</v>
      </c>
      <c r="N4" s="2">
        <v>2</v>
      </c>
      <c r="O4" s="1">
        <v>529273.5</v>
      </c>
      <c r="P4" s="16">
        <v>16.334783441026786</v>
      </c>
      <c r="R4" s="1"/>
      <c r="S4" s="2" t="s">
        <v>165</v>
      </c>
      <c r="T4" s="1">
        <v>15527</v>
      </c>
      <c r="U4" s="1"/>
      <c r="V4" s="2">
        <v>3</v>
      </c>
      <c r="W4" s="1">
        <f>AVERAGE(T6,T13,T20,T27)</f>
        <v>270719.66666666669</v>
      </c>
      <c r="X4" s="1"/>
      <c r="Y4" s="1"/>
      <c r="Z4" s="2" t="s">
        <v>165</v>
      </c>
      <c r="AA4" s="1">
        <v>243767</v>
      </c>
      <c r="AB4" s="1"/>
      <c r="AC4" s="2">
        <v>3</v>
      </c>
      <c r="AD4" s="1">
        <f>AVERAGE(AA6,AA13,AA20,AA27)</f>
        <v>82893.25</v>
      </c>
      <c r="AE4" s="2">
        <v>12</v>
      </c>
      <c r="AF4" s="16">
        <v>18.942696479106761</v>
      </c>
      <c r="AG4">
        <v>580320.75</v>
      </c>
    </row>
    <row r="5" spans="1:34" x14ac:dyDescent="0.2">
      <c r="B5" s="2">
        <v>2</v>
      </c>
      <c r="C5" s="20">
        <v>25017</v>
      </c>
      <c r="D5" s="1">
        <f>100*C5/C4</f>
        <v>21.674565287079474</v>
      </c>
      <c r="E5" s="22" t="s">
        <v>169</v>
      </c>
      <c r="F5" s="22">
        <f>SUM(F2:F4)</f>
        <v>372591.5</v>
      </c>
      <c r="I5" s="2">
        <v>2</v>
      </c>
      <c r="J5" s="1">
        <v>5201</v>
      </c>
      <c r="K5" s="1">
        <f>100*J5/J4</f>
        <v>6.2045188843556893</v>
      </c>
      <c r="L5" s="22" t="s">
        <v>170</v>
      </c>
      <c r="M5" s="22">
        <f>SUM(M2:M4)</f>
        <v>282684.25</v>
      </c>
      <c r="N5" s="2">
        <v>3</v>
      </c>
      <c r="O5" s="1">
        <v>405688</v>
      </c>
      <c r="P5" s="16">
        <v>16.477236810217743</v>
      </c>
      <c r="R5" s="1"/>
      <c r="S5" s="2">
        <v>2</v>
      </c>
      <c r="T5" s="1">
        <v>649</v>
      </c>
      <c r="U5" s="1">
        <f>100*T5/T4</f>
        <v>4.1798158047272489</v>
      </c>
      <c r="V5" s="22" t="s">
        <v>171</v>
      </c>
      <c r="W5" s="22">
        <f>SUM(W2:W4)</f>
        <v>444254.33333333337</v>
      </c>
      <c r="X5" s="1"/>
      <c r="Y5" s="1"/>
      <c r="Z5" s="2">
        <v>2</v>
      </c>
      <c r="AA5" s="20">
        <v>15215</v>
      </c>
      <c r="AB5" s="1">
        <f>100*AA5/AA4</f>
        <v>6.2416159693477784</v>
      </c>
      <c r="AC5" s="22" t="s">
        <v>172</v>
      </c>
      <c r="AD5" s="22">
        <f>SUM(AD2:AD4)</f>
        <v>732105.25</v>
      </c>
      <c r="AE5" s="2">
        <v>13</v>
      </c>
      <c r="AF5" s="16">
        <v>24.188853573201747</v>
      </c>
      <c r="AG5">
        <v>625700.25</v>
      </c>
    </row>
    <row r="6" spans="1:34" x14ac:dyDescent="0.2">
      <c r="A6" s="1" t="s">
        <v>164</v>
      </c>
      <c r="B6" s="2" t="s">
        <v>165</v>
      </c>
      <c r="C6" s="1">
        <v>17272</v>
      </c>
      <c r="I6" s="2" t="s">
        <v>165</v>
      </c>
      <c r="J6" s="1">
        <v>32277</v>
      </c>
      <c r="N6" s="2">
        <v>4</v>
      </c>
      <c r="O6" s="1">
        <v>429072.25</v>
      </c>
      <c r="P6" s="16">
        <v>17.463236026536368</v>
      </c>
      <c r="R6" s="1"/>
      <c r="S6" s="2" t="s">
        <v>165</v>
      </c>
      <c r="T6">
        <v>196580</v>
      </c>
      <c r="U6" s="1"/>
      <c r="V6" s="1"/>
      <c r="W6" s="1"/>
      <c r="X6" s="1"/>
      <c r="Y6" s="1"/>
      <c r="Z6" s="2" t="s">
        <v>165</v>
      </c>
      <c r="AA6" s="1">
        <v>80400</v>
      </c>
      <c r="AB6" s="1"/>
      <c r="AC6" s="1"/>
      <c r="AD6" s="1"/>
      <c r="AE6" s="2">
        <v>14</v>
      </c>
      <c r="AF6" s="16">
        <v>11.829182252148252</v>
      </c>
      <c r="AG6">
        <v>281614.75</v>
      </c>
    </row>
    <row r="7" spans="1:34" x14ac:dyDescent="0.2">
      <c r="B7" s="2">
        <v>3</v>
      </c>
      <c r="C7" s="1">
        <v>3301</v>
      </c>
      <c r="D7" s="1">
        <f>100*C7/C6</f>
        <v>19.111857341361741</v>
      </c>
      <c r="I7" s="2">
        <v>3</v>
      </c>
      <c r="J7" s="1">
        <v>1107</v>
      </c>
      <c r="K7" s="1">
        <f>100*J7/J6</f>
        <v>3.4296867738637418</v>
      </c>
      <c r="N7" s="2">
        <v>7</v>
      </c>
      <c r="O7" s="1">
        <v>282684.25</v>
      </c>
      <c r="P7" s="16">
        <v>9.7550570653723732</v>
      </c>
      <c r="R7" s="1"/>
      <c r="S7" s="2">
        <v>3</v>
      </c>
      <c r="T7" s="1">
        <v>28351</v>
      </c>
      <c r="U7" s="1">
        <v>7.345662933055479</v>
      </c>
      <c r="V7" s="2"/>
      <c r="W7" s="1"/>
      <c r="X7" s="1"/>
      <c r="Y7" s="1"/>
      <c r="Z7" s="2">
        <v>3</v>
      </c>
      <c r="AA7" s="1">
        <v>7329</v>
      </c>
      <c r="AB7" s="1">
        <f>100*AA7/AA6</f>
        <v>9.1156716417910442</v>
      </c>
      <c r="AC7" s="2"/>
      <c r="AD7" s="1"/>
      <c r="AE7" s="2">
        <v>18</v>
      </c>
      <c r="AF7" s="16">
        <v>16.760276106515725</v>
      </c>
      <c r="AG7">
        <v>732105.25</v>
      </c>
    </row>
    <row r="8" spans="1:34" x14ac:dyDescent="0.2">
      <c r="C8" s="3" t="s">
        <v>35</v>
      </c>
      <c r="D8" s="4">
        <f>AVERAGE(D2:D5)</f>
        <v>21.692228322360929</v>
      </c>
      <c r="J8" s="3" t="s">
        <v>35</v>
      </c>
      <c r="K8" s="4">
        <f>AVERAGE(K2:K7)</f>
        <v>4.1390703586517956</v>
      </c>
      <c r="N8" s="2">
        <v>8</v>
      </c>
      <c r="O8" s="1">
        <v>497842.5</v>
      </c>
      <c r="P8" s="16">
        <v>8.5562934163478008</v>
      </c>
      <c r="R8" s="1"/>
      <c r="S8" s="1"/>
      <c r="T8" s="3" t="s">
        <v>35</v>
      </c>
      <c r="U8" s="4">
        <f>AVERAGE(U2:U7)</f>
        <v>5.7444701797056839</v>
      </c>
      <c r="V8" s="2"/>
      <c r="W8" s="1"/>
      <c r="X8" s="1"/>
      <c r="Y8" s="1"/>
      <c r="Z8" s="1"/>
      <c r="AA8" s="3" t="s">
        <v>35</v>
      </c>
      <c r="AB8" s="4">
        <f>AVERAGE(AB2:AB7)</f>
        <v>18.905730317555143</v>
      </c>
      <c r="AC8" s="2"/>
      <c r="AD8" s="1"/>
      <c r="AE8" s="2">
        <v>19</v>
      </c>
      <c r="AF8" s="16">
        <v>9.6557429588795269</v>
      </c>
      <c r="AG8">
        <v>410477</v>
      </c>
    </row>
    <row r="9" spans="1:34" x14ac:dyDescent="0.2">
      <c r="A9" s="1" t="s">
        <v>173</v>
      </c>
      <c r="B9" s="2" t="s">
        <v>165</v>
      </c>
      <c r="C9">
        <v>201441</v>
      </c>
      <c r="H9" s="1" t="s">
        <v>174</v>
      </c>
      <c r="I9" s="2" t="s">
        <v>165</v>
      </c>
      <c r="J9" s="1">
        <v>13170</v>
      </c>
      <c r="N9" s="2">
        <v>9</v>
      </c>
      <c r="O9" s="1">
        <v>606773</v>
      </c>
      <c r="P9" s="16">
        <v>9.3559162410027845</v>
      </c>
      <c r="R9" s="1" t="s">
        <v>16</v>
      </c>
      <c r="S9" s="2" t="s">
        <v>165</v>
      </c>
      <c r="T9" s="1">
        <v>15647</v>
      </c>
      <c r="U9" s="1"/>
      <c r="V9" s="2"/>
      <c r="W9" s="1"/>
      <c r="X9" s="1"/>
      <c r="Y9" s="1" t="s">
        <v>61</v>
      </c>
      <c r="Z9" s="2" t="s">
        <v>165</v>
      </c>
      <c r="AA9" s="1">
        <v>548962</v>
      </c>
      <c r="AB9" s="1"/>
      <c r="AC9" s="2"/>
      <c r="AD9" s="1"/>
      <c r="AE9" s="2">
        <v>21</v>
      </c>
      <c r="AF9" s="16">
        <v>9.1668617197140758</v>
      </c>
      <c r="AG9">
        <v>393669.75</v>
      </c>
    </row>
    <row r="10" spans="1:34" x14ac:dyDescent="0.2">
      <c r="B10" s="2">
        <v>1</v>
      </c>
      <c r="C10" s="1">
        <v>25270</v>
      </c>
      <c r="D10" s="1">
        <f>100*C10/C9</f>
        <v>12.544616041421557</v>
      </c>
      <c r="I10" s="2">
        <v>1</v>
      </c>
      <c r="J10" s="1">
        <v>220</v>
      </c>
      <c r="K10" s="1">
        <f>100*J10/J9</f>
        <v>1.6704631738800304</v>
      </c>
      <c r="N10" s="2">
        <v>10</v>
      </c>
      <c r="O10" s="1">
        <v>234361.75</v>
      </c>
      <c r="P10" s="16">
        <v>5.6422587096827428</v>
      </c>
      <c r="R10" s="1"/>
      <c r="S10" s="2">
        <v>1</v>
      </c>
      <c r="T10" s="1">
        <v>1496</v>
      </c>
      <c r="U10" s="1">
        <v>9.0579710144927539</v>
      </c>
      <c r="V10" s="23"/>
      <c r="W10" s="23"/>
      <c r="X10" s="1"/>
      <c r="Y10" s="1"/>
      <c r="Z10" s="2">
        <v>1</v>
      </c>
      <c r="AA10" s="1">
        <v>205345</v>
      </c>
      <c r="AB10" s="1">
        <f>100*AA10/AA9</f>
        <v>37.406049963385442</v>
      </c>
      <c r="AC10" s="24"/>
      <c r="AD10" s="23"/>
      <c r="AE10" s="2">
        <v>22</v>
      </c>
      <c r="AF10" s="16">
        <v>12.419124709896249</v>
      </c>
      <c r="AG10">
        <v>289536.25</v>
      </c>
    </row>
    <row r="11" spans="1:34" x14ac:dyDescent="0.2">
      <c r="B11" s="2" t="s">
        <v>165</v>
      </c>
      <c r="C11" s="1">
        <v>160862</v>
      </c>
      <c r="I11" s="2" t="s">
        <v>165</v>
      </c>
      <c r="J11" s="1">
        <v>43649</v>
      </c>
      <c r="P11" s="16"/>
      <c r="R11" s="1"/>
      <c r="S11" s="2" t="s">
        <v>165</v>
      </c>
      <c r="T11" s="1">
        <v>19186</v>
      </c>
      <c r="U11" s="1"/>
      <c r="V11" s="1"/>
      <c r="W11" s="4"/>
      <c r="X11" s="1"/>
      <c r="Y11" s="1"/>
      <c r="Z11" s="2" t="s">
        <v>165</v>
      </c>
      <c r="AA11" s="1">
        <v>149251</v>
      </c>
      <c r="AB11" s="1"/>
      <c r="AC11" s="1"/>
      <c r="AD11" s="4"/>
    </row>
    <row r="12" spans="1:34" x14ac:dyDescent="0.2">
      <c r="B12" s="2">
        <v>2</v>
      </c>
      <c r="C12" s="1">
        <v>21428</v>
      </c>
      <c r="D12" s="1">
        <f>100*C12/C11</f>
        <v>13.320734542651465</v>
      </c>
      <c r="I12" s="2">
        <v>2</v>
      </c>
      <c r="J12" s="1">
        <v>6580</v>
      </c>
      <c r="K12" s="1">
        <f>100*J12/J11</f>
        <v>15.074801255469771</v>
      </c>
      <c r="P12" s="16"/>
      <c r="R12" s="1"/>
      <c r="S12" s="2">
        <v>2</v>
      </c>
      <c r="T12" s="1">
        <v>3088</v>
      </c>
      <c r="U12" s="1">
        <v>22.404371584699454</v>
      </c>
      <c r="V12" s="1"/>
      <c r="W12" s="1"/>
      <c r="X12" s="1"/>
      <c r="Y12" s="1"/>
      <c r="Z12" s="2">
        <v>2</v>
      </c>
      <c r="AA12" s="1">
        <v>6733</v>
      </c>
      <c r="AB12" s="1">
        <f>100*AA12/AA11</f>
        <v>4.5111925548237535</v>
      </c>
      <c r="AC12" s="1"/>
      <c r="AD12" s="1"/>
    </row>
    <row r="13" spans="1:34" x14ac:dyDescent="0.2">
      <c r="B13" s="2" t="s">
        <v>165</v>
      </c>
      <c r="C13" s="1">
        <v>6821</v>
      </c>
      <c r="I13" s="2" t="s">
        <v>165</v>
      </c>
      <c r="J13" s="1">
        <v>136909</v>
      </c>
      <c r="R13" s="1"/>
      <c r="S13" s="2" t="s">
        <v>165</v>
      </c>
      <c r="T13">
        <v>250593</v>
      </c>
      <c r="U13" s="1"/>
      <c r="V13" s="1"/>
      <c r="W13" s="1"/>
      <c r="X13" s="1"/>
      <c r="Y13" s="1"/>
      <c r="Z13" s="2" t="s">
        <v>165</v>
      </c>
      <c r="AA13" s="1">
        <v>85291</v>
      </c>
      <c r="AB13" s="1"/>
      <c r="AC13" s="1"/>
      <c r="AD13" s="1"/>
      <c r="AE13" s="2"/>
      <c r="AF13" s="1"/>
      <c r="AH13" s="1"/>
    </row>
    <row r="14" spans="1:34" x14ac:dyDescent="0.2">
      <c r="B14" s="2">
        <v>3</v>
      </c>
      <c r="C14" s="1">
        <v>904</v>
      </c>
      <c r="D14" s="1">
        <f>100*C14/C13</f>
        <v>13.253188682011436</v>
      </c>
      <c r="I14" s="2">
        <v>3</v>
      </c>
      <c r="J14" s="1">
        <v>13207</v>
      </c>
      <c r="K14" s="1">
        <f>100*J14/J13</f>
        <v>9.6465535501683597</v>
      </c>
      <c r="R14" s="1"/>
      <c r="S14" s="2">
        <v>3</v>
      </c>
      <c r="T14" s="1">
        <v>43709</v>
      </c>
      <c r="U14" s="1">
        <v>10.608586911213003</v>
      </c>
      <c r="V14" s="1"/>
      <c r="W14" s="1"/>
      <c r="X14" s="1"/>
      <c r="Y14" s="1"/>
      <c r="Z14" s="2">
        <v>3</v>
      </c>
      <c r="AA14" s="1">
        <v>8802</v>
      </c>
      <c r="AB14" s="1">
        <f>100*AA14/AA13</f>
        <v>10.31996341935257</v>
      </c>
      <c r="AC14" s="1"/>
      <c r="AD14" s="1"/>
      <c r="AE14" s="2"/>
      <c r="AF14" s="1"/>
    </row>
    <row r="15" spans="1:34" x14ac:dyDescent="0.2">
      <c r="B15" s="2"/>
      <c r="C15" s="3" t="s">
        <v>35</v>
      </c>
      <c r="D15" s="4">
        <f>AVERAGE(D9:D12)</f>
        <v>12.93267529203651</v>
      </c>
      <c r="I15" s="2"/>
      <c r="J15" s="3" t="s">
        <v>35</v>
      </c>
      <c r="K15" s="4">
        <f>AVERAGE(K9:K14)</f>
        <v>8.797272659839388</v>
      </c>
      <c r="R15" s="1"/>
      <c r="S15" s="2"/>
      <c r="T15" s="3" t="s">
        <v>35</v>
      </c>
      <c r="U15" s="4">
        <f>AVERAGE(U9:U14)</f>
        <v>14.023643170135069</v>
      </c>
      <c r="V15" s="1"/>
      <c r="W15" s="1"/>
      <c r="X15" s="1"/>
      <c r="Y15" s="1"/>
      <c r="Z15" s="2"/>
      <c r="AA15" s="3" t="s">
        <v>35</v>
      </c>
      <c r="AB15" s="4">
        <f>AVERAGE(AB9:AB14)</f>
        <v>17.412401979187255</v>
      </c>
      <c r="AC15" s="1"/>
      <c r="AD15" s="1"/>
      <c r="AE15" s="2"/>
      <c r="AF15" s="1"/>
    </row>
    <row r="16" spans="1:34" x14ac:dyDescent="0.2">
      <c r="A16" s="1" t="s">
        <v>175</v>
      </c>
      <c r="B16" s="2" t="s">
        <v>165</v>
      </c>
      <c r="C16" s="1">
        <v>180909</v>
      </c>
      <c r="H16" s="1" t="s">
        <v>164</v>
      </c>
      <c r="I16" s="2" t="s">
        <v>165</v>
      </c>
      <c r="J16" s="1">
        <v>17613</v>
      </c>
      <c r="R16" s="1" t="s">
        <v>17</v>
      </c>
      <c r="S16" s="2" t="s">
        <v>165</v>
      </c>
      <c r="T16" s="1"/>
      <c r="U16" s="1"/>
      <c r="V16" s="1"/>
      <c r="W16" s="1"/>
      <c r="X16" s="1"/>
      <c r="Y16" s="1" t="s">
        <v>0</v>
      </c>
      <c r="Z16" s="2" t="s">
        <v>165</v>
      </c>
      <c r="AA16" s="1">
        <v>459537</v>
      </c>
      <c r="AB16" s="1"/>
      <c r="AC16" s="1"/>
      <c r="AD16" s="1"/>
      <c r="AE16" s="2"/>
      <c r="AF16" s="1"/>
    </row>
    <row r="17" spans="1:34" x14ac:dyDescent="0.2">
      <c r="B17" s="2">
        <v>1</v>
      </c>
      <c r="C17" s="1">
        <v>10839</v>
      </c>
      <c r="D17" s="1">
        <f>100*C17/C16</f>
        <v>5.9914100459346962</v>
      </c>
      <c r="I17" s="2">
        <v>1</v>
      </c>
      <c r="J17" s="1">
        <v>1724</v>
      </c>
      <c r="K17" s="1">
        <f>100*J17/J16</f>
        <v>9.7882246068245049</v>
      </c>
      <c r="R17" s="1"/>
      <c r="S17" s="2">
        <v>1</v>
      </c>
      <c r="T17" s="1"/>
      <c r="U17" s="1"/>
      <c r="V17" s="1"/>
      <c r="W17" s="1"/>
      <c r="X17" s="1"/>
      <c r="Y17" s="1"/>
      <c r="Z17" s="2">
        <v>1</v>
      </c>
      <c r="AA17" s="1">
        <v>173200</v>
      </c>
      <c r="AB17" s="1">
        <f>100*AA17/AA16</f>
        <v>37.690109827935508</v>
      </c>
      <c r="AC17" s="1"/>
      <c r="AD17" s="1"/>
      <c r="AE17" s="2"/>
      <c r="AF17" s="1"/>
    </row>
    <row r="18" spans="1:34" x14ac:dyDescent="0.2">
      <c r="B18" s="2" t="s">
        <v>165</v>
      </c>
      <c r="C18" s="1">
        <v>182495</v>
      </c>
      <c r="I18" s="2" t="s">
        <v>165</v>
      </c>
      <c r="J18" s="1">
        <v>189683</v>
      </c>
      <c r="R18" s="1"/>
      <c r="S18" s="2" t="s">
        <v>165</v>
      </c>
      <c r="T18" s="1"/>
      <c r="U18" s="1"/>
      <c r="V18" s="1"/>
      <c r="W18" s="1"/>
      <c r="X18" s="1"/>
      <c r="Y18" s="1"/>
      <c r="Z18" s="2" t="s">
        <v>165</v>
      </c>
      <c r="AA18" s="1">
        <v>80380</v>
      </c>
      <c r="AB18" s="1"/>
      <c r="AC18" s="1"/>
      <c r="AD18" s="1"/>
      <c r="AE18" s="2"/>
      <c r="AF18" s="1"/>
    </row>
    <row r="19" spans="1:34" x14ac:dyDescent="0.2">
      <c r="B19" s="2">
        <v>2</v>
      </c>
      <c r="C19" s="1">
        <v>33860</v>
      </c>
      <c r="D19" s="1">
        <f>100*C19/C18</f>
        <v>18.553932984465327</v>
      </c>
      <c r="I19" s="2">
        <v>2</v>
      </c>
      <c r="J19" s="1">
        <v>18652</v>
      </c>
      <c r="K19" s="1">
        <f>100*J19/J18</f>
        <v>9.8332481034146451</v>
      </c>
      <c r="R19" s="1"/>
      <c r="S19" s="2">
        <v>2</v>
      </c>
      <c r="T19" s="1"/>
      <c r="U19" s="1"/>
      <c r="V19" s="1"/>
      <c r="W19" s="1"/>
      <c r="X19" s="1"/>
      <c r="Y19" s="1"/>
      <c r="Z19" s="2">
        <v>2</v>
      </c>
      <c r="AA19" s="1">
        <v>3604</v>
      </c>
      <c r="AB19" s="1">
        <f>100*AA19/AA18</f>
        <v>4.4837024135357053</v>
      </c>
      <c r="AC19" s="1"/>
      <c r="AD19" s="1"/>
      <c r="AE19" s="2"/>
      <c r="AF19" s="1"/>
    </row>
    <row r="20" spans="1:34" x14ac:dyDescent="0.2">
      <c r="B20" s="2" t="s">
        <v>165</v>
      </c>
      <c r="C20" s="1">
        <v>21844</v>
      </c>
      <c r="I20" s="2" t="s">
        <v>165</v>
      </c>
      <c r="J20" s="1">
        <v>159611</v>
      </c>
      <c r="P20" s="1"/>
      <c r="Q20" s="1"/>
      <c r="R20" s="1"/>
      <c r="S20" s="2" t="s">
        <v>165</v>
      </c>
      <c r="T20" s="1"/>
      <c r="U20" s="1"/>
      <c r="V20" s="1"/>
      <c r="W20" s="1"/>
      <c r="X20" s="1"/>
      <c r="Y20" s="1"/>
      <c r="Z20" s="2" t="s">
        <v>165</v>
      </c>
      <c r="AA20" s="1">
        <v>72780</v>
      </c>
      <c r="AB20" s="1"/>
      <c r="AC20" s="1"/>
      <c r="AD20" s="1"/>
      <c r="AE20" s="2"/>
      <c r="AF20" s="1"/>
      <c r="AG20" s="1"/>
      <c r="AH20" s="1"/>
    </row>
    <row r="21" spans="1:34" x14ac:dyDescent="0.2">
      <c r="B21" s="2">
        <v>3</v>
      </c>
      <c r="C21" s="1">
        <v>3101</v>
      </c>
      <c r="D21" s="1">
        <f>100*C21/C20</f>
        <v>14.196117927119575</v>
      </c>
      <c r="I21" s="2">
        <v>3</v>
      </c>
      <c r="J21" s="1">
        <v>7290</v>
      </c>
      <c r="K21" s="1">
        <f>100*J21/J20</f>
        <v>4.5673543803371945</v>
      </c>
      <c r="R21" s="1"/>
      <c r="S21" s="2">
        <v>3</v>
      </c>
      <c r="T21" s="1"/>
      <c r="U21" s="1"/>
      <c r="V21" s="1"/>
      <c r="W21" s="1"/>
      <c r="X21" s="1"/>
      <c r="Y21" s="1"/>
      <c r="Z21" s="2">
        <v>3</v>
      </c>
      <c r="AA21" s="1">
        <v>6669</v>
      </c>
      <c r="AB21" s="1">
        <f>100*AA21/AA20</f>
        <v>9.1632316570486392</v>
      </c>
      <c r="AC21" s="1"/>
      <c r="AD21" s="1"/>
      <c r="AE21" s="2"/>
      <c r="AF21" s="1"/>
    </row>
    <row r="22" spans="1:34" x14ac:dyDescent="0.2">
      <c r="B22" s="2"/>
      <c r="C22" s="3" t="s">
        <v>35</v>
      </c>
      <c r="D22" s="4">
        <f>AVERAGE(D16:D21)</f>
        <v>12.913820319173199</v>
      </c>
      <c r="I22" s="2"/>
      <c r="J22" s="3" t="s">
        <v>35</v>
      </c>
      <c r="K22" s="4">
        <f>AVERAGE(K16:K21)</f>
        <v>8.0629423635254494</v>
      </c>
      <c r="R22" s="1"/>
      <c r="S22" s="2"/>
      <c r="T22" s="3" t="s">
        <v>35</v>
      </c>
      <c r="U22" s="4" t="e">
        <f>AVERAGE(U16:U21)</f>
        <v>#DIV/0!</v>
      </c>
      <c r="V22" s="1"/>
      <c r="W22" s="1"/>
      <c r="X22" s="1"/>
      <c r="Y22" s="1"/>
      <c r="Z22" s="2"/>
      <c r="AA22" s="3" t="s">
        <v>35</v>
      </c>
      <c r="AB22" s="4">
        <f>AVERAGE(AB16:AB21)</f>
        <v>17.112347966173285</v>
      </c>
      <c r="AC22" s="1"/>
      <c r="AD22" s="1"/>
      <c r="AE22" s="2"/>
      <c r="AF22" s="1"/>
    </row>
    <row r="23" spans="1:34" x14ac:dyDescent="0.2">
      <c r="A23" s="1" t="s">
        <v>176</v>
      </c>
      <c r="B23" s="2" t="s">
        <v>165</v>
      </c>
      <c r="C23" s="1">
        <v>105322</v>
      </c>
      <c r="H23" s="1" t="s">
        <v>173</v>
      </c>
      <c r="I23" s="2" t="s">
        <v>165</v>
      </c>
      <c r="J23" s="1">
        <v>27718</v>
      </c>
      <c r="P23" s="1"/>
      <c r="R23" s="1" t="s">
        <v>61</v>
      </c>
      <c r="S23" s="2" t="s">
        <v>165</v>
      </c>
      <c r="T23" s="1">
        <v>120267</v>
      </c>
      <c r="U23" s="1"/>
      <c r="V23" s="1"/>
      <c r="W23" s="1"/>
      <c r="X23" s="1"/>
      <c r="Y23" s="1" t="s">
        <v>12</v>
      </c>
      <c r="Z23" s="2" t="s">
        <v>165</v>
      </c>
      <c r="AA23" s="1">
        <v>551036</v>
      </c>
      <c r="AB23" s="1"/>
      <c r="AC23" s="1"/>
      <c r="AD23" s="1"/>
      <c r="AE23" s="2"/>
      <c r="AF23" s="1"/>
      <c r="AG23" s="1"/>
    </row>
    <row r="24" spans="1:34" x14ac:dyDescent="0.2">
      <c r="B24" s="2">
        <v>1</v>
      </c>
      <c r="C24" s="1">
        <v>19899</v>
      </c>
      <c r="D24" s="1">
        <f>100*C24/C23</f>
        <v>18.893488539906194</v>
      </c>
      <c r="I24" s="2">
        <v>1</v>
      </c>
      <c r="J24" s="1">
        <v>8675</v>
      </c>
      <c r="K24" s="1">
        <f>100*J24/J23</f>
        <v>31.297351901291581</v>
      </c>
      <c r="P24" s="1"/>
      <c r="R24" s="1"/>
      <c r="S24" s="2">
        <v>1</v>
      </c>
      <c r="T24" s="1">
        <v>16459</v>
      </c>
      <c r="U24" s="1">
        <v>13.581730769230766</v>
      </c>
      <c r="V24" s="1"/>
      <c r="W24" s="1"/>
      <c r="X24" s="1"/>
      <c r="Y24" s="1"/>
      <c r="Z24" s="2">
        <v>1</v>
      </c>
      <c r="AA24" s="1">
        <v>145765</v>
      </c>
      <c r="AB24" s="1">
        <f>100*AA24/AA23</f>
        <v>26.452899629062347</v>
      </c>
      <c r="AC24" s="1"/>
      <c r="AD24" s="1"/>
      <c r="AE24" s="2"/>
      <c r="AF24" s="1"/>
      <c r="AG24" s="1"/>
    </row>
    <row r="25" spans="1:34" x14ac:dyDescent="0.2">
      <c r="B25" s="2" t="s">
        <v>165</v>
      </c>
      <c r="C25" s="1">
        <v>219646</v>
      </c>
      <c r="I25" s="2" t="s">
        <v>165</v>
      </c>
      <c r="J25" s="1">
        <v>218743</v>
      </c>
      <c r="R25" s="1"/>
      <c r="S25" s="2" t="s">
        <v>165</v>
      </c>
      <c r="T25" s="1">
        <v>46470</v>
      </c>
      <c r="U25" s="1"/>
      <c r="V25" s="1"/>
      <c r="W25" s="1"/>
      <c r="X25" s="1"/>
      <c r="Y25" s="1"/>
      <c r="Z25" s="2" t="s">
        <v>165</v>
      </c>
      <c r="AA25" s="1">
        <v>82219</v>
      </c>
      <c r="AB25" s="1"/>
      <c r="AC25" s="1"/>
      <c r="AD25" s="1"/>
      <c r="AE25" s="2"/>
      <c r="AF25" s="1"/>
    </row>
    <row r="26" spans="1:34" x14ac:dyDescent="0.2">
      <c r="B26" s="2">
        <v>2</v>
      </c>
      <c r="C26" s="1">
        <v>32909</v>
      </c>
      <c r="D26" s="1">
        <f>100*C26/C25</f>
        <v>14.982744962348507</v>
      </c>
      <c r="I26" s="2">
        <v>2</v>
      </c>
      <c r="J26" s="1">
        <v>20864</v>
      </c>
      <c r="K26" s="1">
        <f>100*J26/J25</f>
        <v>9.5381337917099067</v>
      </c>
      <c r="R26" s="1"/>
      <c r="S26" s="2">
        <v>2</v>
      </c>
      <c r="T26" s="1">
        <v>1269</v>
      </c>
      <c r="U26" s="1">
        <v>1.6971279373368147</v>
      </c>
      <c r="V26" s="1"/>
      <c r="W26" s="1"/>
      <c r="X26" s="1"/>
      <c r="Y26" s="1"/>
      <c r="Z26" s="2">
        <v>2</v>
      </c>
      <c r="AA26" s="1">
        <v>4020</v>
      </c>
      <c r="AB26" s="1">
        <f>100*AA26/AA25</f>
        <v>4.8893808000583805</v>
      </c>
      <c r="AC26" s="1"/>
      <c r="AD26" s="1"/>
      <c r="AE26" s="2"/>
      <c r="AF26" s="1"/>
    </row>
    <row r="27" spans="1:34" x14ac:dyDescent="0.2">
      <c r="B27" s="2" t="s">
        <v>165</v>
      </c>
      <c r="C27" s="1">
        <v>84578</v>
      </c>
      <c r="I27" s="2" t="s">
        <v>165</v>
      </c>
      <c r="J27" s="1">
        <v>170896</v>
      </c>
      <c r="R27" s="1"/>
      <c r="S27" s="2" t="s">
        <v>165</v>
      </c>
      <c r="T27">
        <v>364986</v>
      </c>
      <c r="V27" s="1"/>
      <c r="W27" s="1"/>
      <c r="X27" s="1"/>
      <c r="Y27" s="1"/>
      <c r="Z27" s="2" t="s">
        <v>165</v>
      </c>
      <c r="AA27" s="1">
        <v>93102</v>
      </c>
      <c r="AB27" s="1"/>
      <c r="AC27" s="1"/>
      <c r="AD27" s="1"/>
      <c r="AE27" s="2"/>
      <c r="AF27" s="1"/>
    </row>
    <row r="28" spans="1:34" x14ac:dyDescent="0.2">
      <c r="B28" s="2">
        <v>3</v>
      </c>
      <c r="C28" s="1">
        <v>7265</v>
      </c>
      <c r="D28" s="1">
        <f>100*C28/C27</f>
        <v>8.5897041783915444</v>
      </c>
      <c r="I28" s="2">
        <v>3</v>
      </c>
      <c r="J28" s="1">
        <v>22605</v>
      </c>
      <c r="K28" s="1">
        <f>100*J28/J27</f>
        <v>13.227342945417096</v>
      </c>
      <c r="R28" s="1"/>
      <c r="S28" s="2">
        <v>3</v>
      </c>
      <c r="T28">
        <v>57333</v>
      </c>
      <c r="U28" s="1">
        <f>100*T28/T27</f>
        <v>15.708273742006543</v>
      </c>
      <c r="V28" s="1"/>
      <c r="W28" s="1"/>
      <c r="X28" s="1"/>
      <c r="Y28" s="1"/>
      <c r="Z28" s="2">
        <v>3</v>
      </c>
      <c r="AA28" s="1">
        <v>8835</v>
      </c>
      <c r="AB28" s="1">
        <f>100*AA28/AA27</f>
        <v>9.4895920603209376</v>
      </c>
      <c r="AC28" s="1"/>
      <c r="AD28" s="1"/>
      <c r="AE28" s="2"/>
      <c r="AF28" s="1"/>
    </row>
    <row r="29" spans="1:34" x14ac:dyDescent="0.2">
      <c r="B29" s="2"/>
      <c r="C29" s="3" t="s">
        <v>35</v>
      </c>
      <c r="D29" s="4">
        <f>AVERAGE(D23:D28)</f>
        <v>14.155312560215414</v>
      </c>
      <c r="I29" s="2"/>
      <c r="J29" s="3" t="s">
        <v>35</v>
      </c>
      <c r="K29" s="4">
        <f>AVERAGE(K23:K28)</f>
        <v>18.020942879472859</v>
      </c>
      <c r="R29" s="1"/>
      <c r="S29" s="2"/>
      <c r="T29" s="3" t="s">
        <v>35</v>
      </c>
      <c r="U29" s="4">
        <f>AVERAGE(U23:U28)</f>
        <v>10.329044149524707</v>
      </c>
      <c r="V29" s="1"/>
      <c r="W29" s="1"/>
      <c r="X29" s="1"/>
      <c r="Y29" s="1"/>
      <c r="Z29" s="2"/>
      <c r="AA29" s="3" t="s">
        <v>35</v>
      </c>
      <c r="AB29" s="4">
        <f>AVERAGE(AB23:AB28)</f>
        <v>13.610624163147222</v>
      </c>
      <c r="AC29" s="1"/>
      <c r="AD29" s="1"/>
      <c r="AE29" s="2"/>
      <c r="AF29" s="1"/>
    </row>
    <row r="30" spans="1:34" x14ac:dyDescent="0.2">
      <c r="C30" s="5" t="s">
        <v>36</v>
      </c>
      <c r="D30" s="6">
        <f>AVERAGE(D8,D15,D22,D29)</f>
        <v>15.423509123446513</v>
      </c>
      <c r="J30" s="5" t="s">
        <v>36</v>
      </c>
      <c r="K30" s="6">
        <f>AVERAGE(K8,K15,K22,K29)</f>
        <v>9.7550570653723732</v>
      </c>
      <c r="R30" s="1"/>
      <c r="S30" s="1"/>
      <c r="T30" s="5" t="s">
        <v>36</v>
      </c>
      <c r="U30" s="6">
        <f>AVERAGE(U8,U15,U29)</f>
        <v>10.03238583312182</v>
      </c>
      <c r="V30" s="1"/>
      <c r="W30" s="1"/>
      <c r="X30" s="1"/>
      <c r="Y30" s="1"/>
      <c r="Z30" s="1"/>
      <c r="AA30" s="5" t="s">
        <v>36</v>
      </c>
      <c r="AB30" s="6">
        <f>AVERAGE(AB8,AB15,AB22,AB29)</f>
        <v>16.760276106515725</v>
      </c>
      <c r="AC30" s="1"/>
      <c r="AD30" s="1"/>
      <c r="AE30" s="2"/>
      <c r="AF30" s="1"/>
    </row>
    <row r="31" spans="1:34" x14ac:dyDescent="0.2">
      <c r="B31" s="22" t="s">
        <v>163</v>
      </c>
      <c r="R31" s="1"/>
      <c r="S31" s="22" t="s">
        <v>163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2"/>
      <c r="AF31" s="1"/>
    </row>
    <row r="32" spans="1:34" x14ac:dyDescent="0.2">
      <c r="A32" s="1" t="s">
        <v>230</v>
      </c>
      <c r="B32" s="1" t="s">
        <v>5</v>
      </c>
      <c r="C32" s="1" t="s">
        <v>4</v>
      </c>
      <c r="D32" s="1" t="s">
        <v>6</v>
      </c>
      <c r="E32" s="1" t="s">
        <v>5</v>
      </c>
      <c r="F32" s="1" t="s">
        <v>163</v>
      </c>
      <c r="H32" s="1" t="s">
        <v>238</v>
      </c>
      <c r="I32" s="1" t="s">
        <v>5</v>
      </c>
      <c r="J32" s="1" t="s">
        <v>4</v>
      </c>
      <c r="K32" s="1" t="s">
        <v>6</v>
      </c>
      <c r="L32" s="1" t="s">
        <v>5</v>
      </c>
      <c r="M32" s="1" t="s">
        <v>163</v>
      </c>
      <c r="R32" s="1" t="s">
        <v>234</v>
      </c>
      <c r="S32" s="1" t="s">
        <v>5</v>
      </c>
      <c r="T32" s="1" t="s">
        <v>4</v>
      </c>
      <c r="U32" s="1" t="s">
        <v>6</v>
      </c>
      <c r="V32" s="1" t="s">
        <v>5</v>
      </c>
      <c r="W32" s="1" t="s">
        <v>163</v>
      </c>
      <c r="X32" s="1"/>
      <c r="Y32" s="1" t="s">
        <v>243</v>
      </c>
      <c r="Z32" s="1" t="s">
        <v>5</v>
      </c>
      <c r="AA32" s="1" t="s">
        <v>4</v>
      </c>
      <c r="AB32" s="1" t="s">
        <v>6</v>
      </c>
      <c r="AC32" s="1" t="s">
        <v>5</v>
      </c>
      <c r="AD32" s="1" t="s">
        <v>163</v>
      </c>
      <c r="AE32" s="2"/>
      <c r="AF32" s="1"/>
    </row>
    <row r="33" spans="1:34" x14ac:dyDescent="0.2">
      <c r="A33" s="1" t="s">
        <v>177</v>
      </c>
      <c r="B33" s="2" t="s">
        <v>165</v>
      </c>
      <c r="C33" s="1">
        <v>79139</v>
      </c>
      <c r="E33" s="2">
        <v>1</v>
      </c>
      <c r="F33" s="1">
        <f>AVERAGE(C33,C40,C47,C54)</f>
        <v>148350.75</v>
      </c>
      <c r="H33" s="1" t="s">
        <v>173</v>
      </c>
      <c r="I33" s="2" t="s">
        <v>165</v>
      </c>
      <c r="J33" s="1">
        <v>16064</v>
      </c>
      <c r="L33" s="2">
        <v>1</v>
      </c>
      <c r="M33" s="1">
        <f>AVERAGE(J33,J40,J47,J54)</f>
        <v>51197.25</v>
      </c>
      <c r="R33" s="1" t="s">
        <v>40</v>
      </c>
      <c r="S33" s="2" t="s">
        <v>165</v>
      </c>
      <c r="T33" s="1">
        <v>49862</v>
      </c>
      <c r="U33" s="1"/>
      <c r="V33" s="2">
        <v>1</v>
      </c>
      <c r="W33" s="1">
        <f>AVERAGE(T33,T40,T47,T54)</f>
        <v>56908.75</v>
      </c>
      <c r="X33" s="1"/>
      <c r="Y33" s="1" t="s">
        <v>15</v>
      </c>
      <c r="Z33" s="2" t="s">
        <v>165</v>
      </c>
      <c r="AA33" s="1">
        <v>107048</v>
      </c>
      <c r="AB33" s="1"/>
      <c r="AC33" s="2">
        <v>1</v>
      </c>
      <c r="AD33" s="1">
        <f>AVERAGE(AA33,AA40,AA47,AA54)</f>
        <v>212719</v>
      </c>
      <c r="AE33" s="2"/>
      <c r="AF33" s="1"/>
    </row>
    <row r="34" spans="1:34" x14ac:dyDescent="0.2">
      <c r="B34" s="2">
        <v>1</v>
      </c>
      <c r="C34" s="1">
        <v>10681</v>
      </c>
      <c r="D34" s="1">
        <f>100*C34/C33</f>
        <v>13.496506147411516</v>
      </c>
      <c r="E34" s="2">
        <v>2</v>
      </c>
      <c r="F34" s="1">
        <f>AVERAGE(C35,C42,C49,C56)</f>
        <v>297383.25</v>
      </c>
      <c r="I34" s="2">
        <v>1</v>
      </c>
      <c r="J34" s="1">
        <v>1366</v>
      </c>
      <c r="K34" s="1">
        <f>100*J34/J33</f>
        <v>8.503486055776893</v>
      </c>
      <c r="L34" s="2">
        <v>2</v>
      </c>
      <c r="M34" s="1">
        <f>AVERAGE(J35,J42,J49,J56)</f>
        <v>2797.25</v>
      </c>
      <c r="R34" s="1"/>
      <c r="S34" s="2">
        <v>1</v>
      </c>
      <c r="T34" s="1">
        <v>6725</v>
      </c>
      <c r="U34" s="1">
        <f>100*T34/T33</f>
        <v>13.487224740283182</v>
      </c>
      <c r="V34" s="2">
        <v>2</v>
      </c>
      <c r="W34" s="1">
        <f>AVERAGE(T35,T42,T49,T56)</f>
        <v>25777</v>
      </c>
      <c r="X34" s="1"/>
      <c r="Y34" s="1"/>
      <c r="Z34" s="2">
        <v>1</v>
      </c>
      <c r="AA34" s="1">
        <v>838</v>
      </c>
      <c r="AB34" s="1">
        <f>100*AA34/AA33</f>
        <v>0.78282639563560275</v>
      </c>
      <c r="AC34" s="2">
        <v>2</v>
      </c>
      <c r="AD34" s="1">
        <f>AVERAGE(AA35,AA42,AA49,AA56)</f>
        <v>132301.5</v>
      </c>
      <c r="AE34" s="2"/>
      <c r="AF34" s="1"/>
    </row>
    <row r="35" spans="1:34" x14ac:dyDescent="0.2">
      <c r="B35" s="2" t="s">
        <v>165</v>
      </c>
      <c r="C35" s="1">
        <v>287141</v>
      </c>
      <c r="E35" s="2">
        <v>3</v>
      </c>
      <c r="F35" s="1">
        <f>AVERAGE(C37,C44,C51,C58)</f>
        <v>83539.5</v>
      </c>
      <c r="I35" s="2" t="s">
        <v>165</v>
      </c>
      <c r="J35" s="1">
        <v>967</v>
      </c>
      <c r="L35" s="2">
        <v>3</v>
      </c>
      <c r="M35" s="1">
        <f>AVERAGE(J37,J44,J51,J58)</f>
        <v>443848</v>
      </c>
      <c r="R35" s="1"/>
      <c r="S35" s="2" t="s">
        <v>165</v>
      </c>
      <c r="T35" s="1">
        <v>7576</v>
      </c>
      <c r="U35" s="1"/>
      <c r="V35" s="2">
        <v>3</v>
      </c>
      <c r="W35" s="1">
        <f>AVERAGE(T37,T44,T51,T58)</f>
        <v>497635</v>
      </c>
      <c r="X35" s="1"/>
      <c r="Y35" s="1"/>
      <c r="Z35" s="2" t="s">
        <v>165</v>
      </c>
      <c r="AA35" s="1">
        <v>147521</v>
      </c>
      <c r="AB35" s="1"/>
      <c r="AC35" s="2">
        <v>3</v>
      </c>
      <c r="AD35" s="1">
        <f>AVERAGE(AA37,AA44,AA51,AA58)</f>
        <v>65456.5</v>
      </c>
      <c r="AE35" s="2"/>
      <c r="AF35" s="1"/>
    </row>
    <row r="36" spans="1:34" x14ac:dyDescent="0.2">
      <c r="B36" s="2">
        <v>2</v>
      </c>
      <c r="C36" s="1">
        <v>29403</v>
      </c>
      <c r="D36" s="1">
        <f>100*C36/C35</f>
        <v>10.239916974587398</v>
      </c>
      <c r="E36" s="22" t="s">
        <v>178</v>
      </c>
      <c r="F36" s="22">
        <f>SUM(F33:F35)</f>
        <v>529273.5</v>
      </c>
      <c r="I36" s="2">
        <v>2</v>
      </c>
      <c r="J36" s="1">
        <v>0</v>
      </c>
      <c r="K36" s="1">
        <v>0</v>
      </c>
      <c r="L36" s="22" t="s">
        <v>178</v>
      </c>
      <c r="M36" s="22">
        <f>SUM(M33:M35)</f>
        <v>497842.5</v>
      </c>
      <c r="R36" s="1"/>
      <c r="S36" s="2">
        <v>2</v>
      </c>
      <c r="T36" s="1">
        <v>424</v>
      </c>
      <c r="U36" s="1">
        <f>100*T36/T35</f>
        <v>5.5966209081309399</v>
      </c>
      <c r="V36" s="22" t="s">
        <v>179</v>
      </c>
      <c r="W36" s="22">
        <f>SUM(W33:W35)</f>
        <v>580320.75</v>
      </c>
      <c r="X36" s="1"/>
      <c r="Y36" s="1"/>
      <c r="Z36" s="2">
        <v>2</v>
      </c>
      <c r="AA36" s="1">
        <v>1809</v>
      </c>
      <c r="AB36" s="1">
        <f>100*AA36/AA35</f>
        <v>1.226266090929427</v>
      </c>
      <c r="AC36" s="22" t="s">
        <v>180</v>
      </c>
      <c r="AD36" s="22">
        <f>SUM(AD33:AD35)</f>
        <v>410477</v>
      </c>
      <c r="AE36" s="2"/>
      <c r="AF36" s="1"/>
    </row>
    <row r="37" spans="1:34" x14ac:dyDescent="0.2">
      <c r="B37" s="2" t="s">
        <v>165</v>
      </c>
      <c r="C37" s="1">
        <v>62695</v>
      </c>
      <c r="I37" s="2" t="s">
        <v>165</v>
      </c>
      <c r="J37" s="1">
        <v>453975</v>
      </c>
      <c r="R37" s="1"/>
      <c r="S37" s="2" t="s">
        <v>165</v>
      </c>
      <c r="T37" s="1">
        <v>430637</v>
      </c>
      <c r="U37" s="1"/>
      <c r="V37" s="23"/>
      <c r="W37" s="23"/>
      <c r="X37" s="1"/>
      <c r="Y37" s="1"/>
      <c r="Z37" s="2" t="s">
        <v>165</v>
      </c>
      <c r="AA37" s="1">
        <v>54762</v>
      </c>
      <c r="AB37" s="1"/>
      <c r="AC37" s="1"/>
      <c r="AD37" s="1"/>
      <c r="AE37" s="2"/>
      <c r="AF37" s="1"/>
    </row>
    <row r="38" spans="1:34" x14ac:dyDescent="0.2">
      <c r="B38" s="2">
        <v>3</v>
      </c>
      <c r="C38" s="1">
        <v>6797</v>
      </c>
      <c r="D38" s="1">
        <f>100*C38/C37</f>
        <v>10.841374910279926</v>
      </c>
      <c r="I38" s="2">
        <v>3</v>
      </c>
      <c r="J38" s="1">
        <v>64718</v>
      </c>
      <c r="K38" s="1">
        <f>100*J38/J37</f>
        <v>14.255851093121867</v>
      </c>
      <c r="R38" s="1"/>
      <c r="S38" s="2">
        <v>3</v>
      </c>
      <c r="T38" s="1">
        <v>97503</v>
      </c>
      <c r="U38" s="1">
        <f>100*T38/T37</f>
        <v>22.641575154944885</v>
      </c>
      <c r="V38" s="2"/>
      <c r="W38" s="1"/>
      <c r="X38" s="1"/>
      <c r="Y38" s="1"/>
      <c r="Z38" s="2">
        <v>3</v>
      </c>
      <c r="AA38" s="1">
        <v>1503</v>
      </c>
      <c r="AB38" s="1">
        <f>100*AA38/AA37</f>
        <v>2.7446039224279608</v>
      </c>
      <c r="AC38" s="2"/>
      <c r="AD38" s="1"/>
      <c r="AE38" s="2"/>
      <c r="AF38" s="1"/>
    </row>
    <row r="39" spans="1:34" x14ac:dyDescent="0.2">
      <c r="C39" s="3" t="s">
        <v>35</v>
      </c>
      <c r="D39" s="4">
        <f>AVERAGE(D33:D38)</f>
        <v>11.525932677426281</v>
      </c>
      <c r="J39" s="3" t="s">
        <v>35</v>
      </c>
      <c r="K39" s="4">
        <f>AVERAGE(K33:K38)</f>
        <v>7.5864457162995862</v>
      </c>
      <c r="R39" s="1"/>
      <c r="S39" s="1"/>
      <c r="T39" s="3" t="s">
        <v>35</v>
      </c>
      <c r="U39" s="4">
        <f>AVERAGE(U33:U38)</f>
        <v>13.908473601119669</v>
      </c>
      <c r="V39" s="2"/>
      <c r="W39" s="1"/>
      <c r="X39" s="1"/>
      <c r="Y39" s="1"/>
      <c r="Z39" s="1"/>
      <c r="AA39" s="3" t="s">
        <v>35</v>
      </c>
      <c r="AB39" s="4">
        <f>AVERAGE(AB33:AB38)</f>
        <v>1.5845654696643301</v>
      </c>
      <c r="AC39" s="2"/>
      <c r="AD39" s="1"/>
      <c r="AE39" s="2"/>
      <c r="AF39" s="1"/>
    </row>
    <row r="40" spans="1:34" x14ac:dyDescent="0.2">
      <c r="A40" s="1" t="s">
        <v>166</v>
      </c>
      <c r="B40" s="2" t="s">
        <v>165</v>
      </c>
      <c r="C40" s="1">
        <v>93597</v>
      </c>
      <c r="H40" s="1" t="s">
        <v>14</v>
      </c>
      <c r="I40" s="2" t="s">
        <v>165</v>
      </c>
      <c r="J40" s="1">
        <v>31314</v>
      </c>
      <c r="R40" s="1" t="s">
        <v>16</v>
      </c>
      <c r="S40" s="2" t="s">
        <v>165</v>
      </c>
      <c r="T40" s="1">
        <v>47941</v>
      </c>
      <c r="U40" s="1"/>
      <c r="V40" s="2"/>
      <c r="W40" s="1"/>
      <c r="X40" s="1"/>
      <c r="Y40" s="1" t="s">
        <v>40</v>
      </c>
      <c r="Z40" s="2" t="s">
        <v>165</v>
      </c>
      <c r="AA40" s="1">
        <v>39858</v>
      </c>
      <c r="AB40" s="1"/>
      <c r="AC40" s="2"/>
      <c r="AD40" s="1"/>
      <c r="AE40" s="2"/>
      <c r="AF40" s="1"/>
    </row>
    <row r="41" spans="1:34" x14ac:dyDescent="0.2">
      <c r="B41" s="2">
        <v>1</v>
      </c>
      <c r="C41" s="1">
        <v>22310</v>
      </c>
      <c r="D41" s="1">
        <f>100*C41/C40</f>
        <v>23.836234067331219</v>
      </c>
      <c r="I41" s="2">
        <v>1</v>
      </c>
      <c r="J41" s="1">
        <v>4610</v>
      </c>
      <c r="K41" s="1">
        <f>100*J41/J40</f>
        <v>14.721849651912882</v>
      </c>
      <c r="R41" s="1"/>
      <c r="S41" s="2">
        <v>1</v>
      </c>
      <c r="T41" s="1">
        <v>8903</v>
      </c>
      <c r="U41" s="1">
        <f>100*T41/T40</f>
        <v>18.570743205189711</v>
      </c>
      <c r="V41" s="23"/>
      <c r="W41" s="23"/>
      <c r="X41" s="1"/>
      <c r="Y41" s="1"/>
      <c r="Z41" s="2">
        <v>1</v>
      </c>
      <c r="AA41" s="1">
        <v>1576</v>
      </c>
      <c r="AB41" s="1">
        <f>100*AA41/AA40</f>
        <v>3.9540368307491596</v>
      </c>
      <c r="AC41" s="24"/>
      <c r="AD41" s="23"/>
      <c r="AE41" s="2"/>
      <c r="AF41" s="1"/>
    </row>
    <row r="42" spans="1:34" x14ac:dyDescent="0.2">
      <c r="B42" s="2" t="s">
        <v>165</v>
      </c>
      <c r="C42" s="1">
        <v>230764</v>
      </c>
      <c r="I42" s="2" t="s">
        <v>165</v>
      </c>
      <c r="J42" s="1">
        <v>1068</v>
      </c>
      <c r="R42" s="1"/>
      <c r="S42" s="2" t="s">
        <v>165</v>
      </c>
      <c r="T42" s="1">
        <v>22118</v>
      </c>
      <c r="U42" s="1"/>
      <c r="V42" s="1"/>
      <c r="W42" s="4"/>
      <c r="X42" s="1"/>
      <c r="Y42" s="1"/>
      <c r="Z42" s="2" t="s">
        <v>165</v>
      </c>
      <c r="AA42" s="1">
        <v>68114</v>
      </c>
      <c r="AB42" s="1"/>
      <c r="AC42" s="1"/>
      <c r="AD42" s="4"/>
      <c r="AE42" s="2"/>
      <c r="AF42" s="1"/>
    </row>
    <row r="43" spans="1:34" x14ac:dyDescent="0.2">
      <c r="B43" s="2">
        <v>2</v>
      </c>
      <c r="C43" s="1">
        <v>63317</v>
      </c>
      <c r="D43" s="1">
        <f>100*C43/C42</f>
        <v>27.437988594408139</v>
      </c>
      <c r="I43" s="2">
        <v>2</v>
      </c>
      <c r="K43" s="1">
        <f>100*J43/J42</f>
        <v>0</v>
      </c>
      <c r="R43" s="1"/>
      <c r="S43" s="2">
        <v>2</v>
      </c>
      <c r="T43" s="1">
        <v>3382</v>
      </c>
      <c r="U43" s="1">
        <f>100*T43/T42</f>
        <v>15.29071344606203</v>
      </c>
      <c r="V43" s="1"/>
      <c r="W43" s="1"/>
      <c r="X43" s="1"/>
      <c r="Y43" s="1"/>
      <c r="Z43" s="2">
        <v>2</v>
      </c>
      <c r="AA43" s="1">
        <v>7203</v>
      </c>
      <c r="AB43" s="1">
        <f>100*AA43/AA42</f>
        <v>10.574918518953519</v>
      </c>
      <c r="AC43" s="1"/>
      <c r="AD43" s="1"/>
      <c r="AE43" s="2"/>
      <c r="AF43" s="1"/>
    </row>
    <row r="44" spans="1:34" x14ac:dyDescent="0.2">
      <c r="B44" s="2" t="s">
        <v>165</v>
      </c>
      <c r="C44" s="1">
        <v>81954</v>
      </c>
      <c r="I44" s="2" t="s">
        <v>165</v>
      </c>
      <c r="J44" s="1">
        <v>451135</v>
      </c>
      <c r="R44" s="1"/>
      <c r="S44" s="2" t="s">
        <v>165</v>
      </c>
      <c r="T44" s="1">
        <v>458845</v>
      </c>
      <c r="U44" s="1"/>
      <c r="V44" s="1"/>
      <c r="W44" s="1"/>
      <c r="X44" s="1"/>
      <c r="Y44" s="1"/>
      <c r="Z44" s="2" t="s">
        <v>165</v>
      </c>
      <c r="AA44" s="1">
        <v>63759</v>
      </c>
      <c r="AB44" s="1"/>
      <c r="AC44" s="1"/>
      <c r="AD44" s="1"/>
      <c r="AE44" s="2"/>
      <c r="AF44" s="1"/>
    </row>
    <row r="45" spans="1:34" x14ac:dyDescent="0.2">
      <c r="B45" s="2">
        <v>3</v>
      </c>
      <c r="C45" s="1">
        <v>21597</v>
      </c>
      <c r="D45" s="1">
        <f>100*C45/C44</f>
        <v>26.352588037191595</v>
      </c>
      <c r="I45" s="2">
        <v>3</v>
      </c>
      <c r="J45" s="1">
        <v>93180</v>
      </c>
      <c r="K45" s="1">
        <f>100*J45/J44</f>
        <v>20.654571248074301</v>
      </c>
      <c r="R45" s="1"/>
      <c r="S45" s="2">
        <v>3</v>
      </c>
      <c r="T45" s="1">
        <v>74661</v>
      </c>
      <c r="U45" s="1">
        <f>100*T45/T44</f>
        <v>16.271507807647463</v>
      </c>
      <c r="V45" s="1"/>
      <c r="W45" s="1"/>
      <c r="X45" s="1"/>
      <c r="Y45" s="1"/>
      <c r="Z45" s="2">
        <v>3</v>
      </c>
      <c r="AA45" s="1">
        <v>3341</v>
      </c>
      <c r="AB45" s="1">
        <f>100*AA45/AA44</f>
        <v>5.2400445427312219</v>
      </c>
      <c r="AC45" s="1"/>
      <c r="AD45" s="1"/>
      <c r="AE45" s="2"/>
      <c r="AF45" s="1"/>
    </row>
    <row r="46" spans="1:34" x14ac:dyDescent="0.2">
      <c r="B46" s="2"/>
      <c r="C46" s="3" t="s">
        <v>35</v>
      </c>
      <c r="D46" s="4">
        <f>AVERAGE(D40:D45)</f>
        <v>25.875603566310318</v>
      </c>
      <c r="I46" s="2"/>
      <c r="J46" s="3" t="s">
        <v>35</v>
      </c>
      <c r="K46" s="4">
        <f>AVERAGE(K40:K45)</f>
        <v>11.792140299995728</v>
      </c>
      <c r="R46" s="1"/>
      <c r="S46" s="2"/>
      <c r="T46" s="3" t="s">
        <v>35</v>
      </c>
      <c r="U46" s="4">
        <f>AVERAGE(U40:U45)</f>
        <v>16.710988152966404</v>
      </c>
      <c r="V46" s="1"/>
      <c r="W46" s="1"/>
      <c r="X46" s="1"/>
      <c r="Y46" s="1"/>
      <c r="Z46" s="2"/>
      <c r="AA46" s="3" t="s">
        <v>35</v>
      </c>
      <c r="AB46" s="4">
        <f>AVERAGE(AB40:AB45)</f>
        <v>6.5896666308113003</v>
      </c>
      <c r="AC46" s="1"/>
      <c r="AD46" s="1"/>
      <c r="AE46" s="2"/>
      <c r="AF46" s="1"/>
    </row>
    <row r="47" spans="1:34" x14ac:dyDescent="0.2">
      <c r="A47" s="1" t="s">
        <v>174</v>
      </c>
      <c r="B47" s="2" t="s">
        <v>165</v>
      </c>
      <c r="C47" s="1">
        <v>196052</v>
      </c>
      <c r="H47" s="1" t="s">
        <v>176</v>
      </c>
      <c r="I47" s="2" t="s">
        <v>165</v>
      </c>
      <c r="J47" s="1">
        <v>66992</v>
      </c>
      <c r="R47" s="1" t="s">
        <v>17</v>
      </c>
      <c r="S47" s="2" t="s">
        <v>165</v>
      </c>
      <c r="T47" s="1">
        <v>51931</v>
      </c>
      <c r="U47" s="1"/>
      <c r="V47" s="1"/>
      <c r="W47" s="1"/>
      <c r="X47" s="1"/>
      <c r="Y47" s="1" t="s">
        <v>16</v>
      </c>
      <c r="Z47" s="2" t="s">
        <v>165</v>
      </c>
      <c r="AA47" s="1">
        <v>305501</v>
      </c>
      <c r="AB47" s="1"/>
      <c r="AC47" s="1"/>
      <c r="AD47" s="1"/>
      <c r="AE47" s="2"/>
      <c r="AF47" s="1"/>
    </row>
    <row r="48" spans="1:34" x14ac:dyDescent="0.2">
      <c r="B48" s="2">
        <v>1</v>
      </c>
      <c r="C48" s="1">
        <v>22618</v>
      </c>
      <c r="D48" s="1">
        <f>100*C48/C47</f>
        <v>11.536735151898476</v>
      </c>
      <c r="I48" s="2">
        <v>1</v>
      </c>
      <c r="J48" s="1">
        <v>10284</v>
      </c>
      <c r="K48" s="1">
        <f>100*J48/J47</f>
        <v>15.351086696919035</v>
      </c>
      <c r="R48" s="1"/>
      <c r="S48" s="2">
        <v>1</v>
      </c>
      <c r="T48" s="1">
        <v>7048</v>
      </c>
      <c r="U48" s="1">
        <f>100*T48/T47</f>
        <v>13.571854961391077</v>
      </c>
      <c r="V48" s="1"/>
      <c r="W48" s="1"/>
      <c r="X48" s="1"/>
      <c r="Y48" s="1"/>
      <c r="Z48" s="2">
        <v>1</v>
      </c>
      <c r="AA48" s="1">
        <v>53980</v>
      </c>
      <c r="AB48" s="1">
        <f>100*AA48/AA47</f>
        <v>17.66933659791621</v>
      </c>
      <c r="AC48" s="1"/>
      <c r="AD48" s="1"/>
      <c r="AE48" s="2"/>
      <c r="AF48" s="1"/>
      <c r="AH48" s="1"/>
    </row>
    <row r="49" spans="1:34" x14ac:dyDescent="0.2">
      <c r="B49" s="2" t="s">
        <v>165</v>
      </c>
      <c r="C49" s="1">
        <v>347959</v>
      </c>
      <c r="I49" s="2" t="s">
        <v>165</v>
      </c>
      <c r="J49" s="1">
        <v>4235</v>
      </c>
      <c r="R49" s="1"/>
      <c r="S49" s="2" t="s">
        <v>165</v>
      </c>
      <c r="T49" s="1">
        <v>36308</v>
      </c>
      <c r="U49" s="1"/>
      <c r="V49" s="1"/>
      <c r="W49" s="1"/>
      <c r="X49" s="1"/>
      <c r="Y49" s="1"/>
      <c r="Z49" s="2" t="s">
        <v>165</v>
      </c>
      <c r="AA49" s="1">
        <v>151384</v>
      </c>
      <c r="AB49" s="1"/>
      <c r="AC49" s="1"/>
      <c r="AD49" s="1"/>
      <c r="AE49" s="2"/>
      <c r="AH49" s="1"/>
    </row>
    <row r="50" spans="1:34" x14ac:dyDescent="0.2">
      <c r="B50" s="2">
        <v>2</v>
      </c>
      <c r="C50" s="1">
        <v>63285</v>
      </c>
      <c r="D50" s="1">
        <f>100*C50/C49</f>
        <v>18.187487606298443</v>
      </c>
      <c r="I50" s="2">
        <v>2</v>
      </c>
      <c r="J50" s="1">
        <v>0</v>
      </c>
      <c r="K50" s="1">
        <f>100*J50/J49</f>
        <v>0</v>
      </c>
      <c r="R50" s="1"/>
      <c r="S50" s="2">
        <v>2</v>
      </c>
      <c r="T50" s="1">
        <v>7586</v>
      </c>
      <c r="U50" s="1">
        <f>100*T50/T49</f>
        <v>20.893467004516911</v>
      </c>
      <c r="V50" s="1"/>
      <c r="W50" s="1"/>
      <c r="X50" s="1"/>
      <c r="Y50" s="1"/>
      <c r="Z50" s="2">
        <v>2</v>
      </c>
      <c r="AA50" s="1">
        <v>38620</v>
      </c>
      <c r="AB50" s="1">
        <f>100*AA50/AA49</f>
        <v>25.511282566189294</v>
      </c>
      <c r="AC50" s="1"/>
      <c r="AD50" s="1"/>
      <c r="AE50" s="2"/>
    </row>
    <row r="51" spans="1:34" x14ac:dyDescent="0.2">
      <c r="B51" s="2" t="s">
        <v>165</v>
      </c>
      <c r="C51" s="1">
        <v>96058</v>
      </c>
      <c r="I51" s="2" t="s">
        <v>165</v>
      </c>
      <c r="J51" s="1">
        <v>465170</v>
      </c>
      <c r="R51" s="1"/>
      <c r="S51" s="2" t="s">
        <v>165</v>
      </c>
      <c r="T51" s="1">
        <v>500701</v>
      </c>
      <c r="U51" s="1"/>
      <c r="V51" s="1"/>
      <c r="W51" s="1"/>
      <c r="X51" s="1"/>
      <c r="Y51" s="1"/>
      <c r="Z51" s="2" t="s">
        <v>165</v>
      </c>
      <c r="AA51" s="1">
        <v>73699</v>
      </c>
      <c r="AB51" s="1"/>
      <c r="AC51" s="1"/>
      <c r="AD51" s="1"/>
      <c r="AE51" s="2"/>
    </row>
    <row r="52" spans="1:34" x14ac:dyDescent="0.2">
      <c r="B52" s="2">
        <v>3</v>
      </c>
      <c r="C52" s="1">
        <v>10813</v>
      </c>
      <c r="D52" s="1">
        <f>100*C52/C51</f>
        <v>11.256740719148848</v>
      </c>
      <c r="I52" s="2">
        <v>3</v>
      </c>
      <c r="J52" s="1">
        <v>46933</v>
      </c>
      <c r="K52" s="1">
        <f>100*J52/J51</f>
        <v>10.089429670873015</v>
      </c>
      <c r="R52" s="1"/>
      <c r="S52" s="2">
        <v>3</v>
      </c>
      <c r="T52" s="1">
        <v>90771</v>
      </c>
      <c r="U52" s="1">
        <f>100*T52/T51</f>
        <v>18.128783445609255</v>
      </c>
      <c r="V52" s="1"/>
      <c r="W52" s="1"/>
      <c r="X52" s="1"/>
      <c r="Y52" s="1"/>
      <c r="Z52" s="2">
        <v>3</v>
      </c>
      <c r="AA52" s="1">
        <v>3162</v>
      </c>
      <c r="AB52" s="1">
        <f>100*AA52/AA51</f>
        <v>4.2904245647837831</v>
      </c>
      <c r="AC52" s="1"/>
      <c r="AD52" s="1"/>
      <c r="AE52" s="2"/>
      <c r="AF52" s="1"/>
    </row>
    <row r="53" spans="1:34" x14ac:dyDescent="0.2">
      <c r="B53" s="2"/>
      <c r="C53" s="3" t="s">
        <v>35</v>
      </c>
      <c r="D53" s="4">
        <f>AVERAGE(D47:D52)</f>
        <v>13.660321159115256</v>
      </c>
      <c r="I53" s="2"/>
      <c r="J53" s="3" t="s">
        <v>35</v>
      </c>
      <c r="K53" s="4">
        <f>AVERAGE(K47:K52)</f>
        <v>8.4801721225973505</v>
      </c>
      <c r="R53" s="1"/>
      <c r="S53" s="2"/>
      <c r="T53" s="3" t="s">
        <v>35</v>
      </c>
      <c r="U53" s="4">
        <f>AVERAGE(U47:U52)</f>
        <v>17.53136847050575</v>
      </c>
      <c r="V53" s="1"/>
      <c r="W53" s="1"/>
      <c r="X53" s="1"/>
      <c r="Y53" s="1"/>
      <c r="Z53" s="2"/>
      <c r="AA53" s="3" t="s">
        <v>35</v>
      </c>
      <c r="AB53" s="4">
        <f>AVERAGE(AB47:AB52)</f>
        <v>15.823681242963097</v>
      </c>
      <c r="AC53" s="1"/>
      <c r="AD53" s="1"/>
      <c r="AE53" s="2"/>
      <c r="AF53" s="1"/>
    </row>
    <row r="54" spans="1:34" x14ac:dyDescent="0.2">
      <c r="A54" s="1" t="s">
        <v>164</v>
      </c>
      <c r="B54" s="2" t="s">
        <v>165</v>
      </c>
      <c r="C54" s="1">
        <v>224615</v>
      </c>
      <c r="H54" s="1" t="s">
        <v>181</v>
      </c>
      <c r="I54" s="2" t="s">
        <v>165</v>
      </c>
      <c r="J54" s="1">
        <v>90419</v>
      </c>
      <c r="R54" s="1" t="s">
        <v>61</v>
      </c>
      <c r="S54" s="2" t="s">
        <v>165</v>
      </c>
      <c r="T54" s="1">
        <v>77901</v>
      </c>
      <c r="U54" s="1"/>
      <c r="V54" s="1"/>
      <c r="W54" s="1"/>
      <c r="X54" s="1"/>
      <c r="Y54" s="1" t="s">
        <v>17</v>
      </c>
      <c r="Z54" s="2" t="s">
        <v>165</v>
      </c>
      <c r="AA54" s="1">
        <v>398469</v>
      </c>
      <c r="AB54" s="1"/>
      <c r="AC54" s="1"/>
      <c r="AD54" s="1"/>
      <c r="AE54" s="2"/>
      <c r="AF54" s="1"/>
    </row>
    <row r="55" spans="1:34" x14ac:dyDescent="0.2">
      <c r="B55" s="2">
        <v>1</v>
      </c>
      <c r="C55" s="1">
        <v>29784</v>
      </c>
      <c r="D55" s="1">
        <f>100*C55/C54</f>
        <v>13.260022705518331</v>
      </c>
      <c r="I55" s="2">
        <v>1</v>
      </c>
      <c r="J55" s="1">
        <v>9087</v>
      </c>
      <c r="K55" s="1">
        <f>100*J55/J54</f>
        <v>10.049878897134452</v>
      </c>
      <c r="R55" s="1"/>
      <c r="S55" s="2">
        <v>1</v>
      </c>
      <c r="T55" s="1">
        <v>17684</v>
      </c>
      <c r="U55" s="1">
        <f>100*T55/T54</f>
        <v>22.700607180909103</v>
      </c>
      <c r="V55" s="1"/>
      <c r="W55" s="1"/>
      <c r="X55" s="1"/>
      <c r="Y55" s="1"/>
      <c r="Z55" s="2">
        <v>1</v>
      </c>
      <c r="AA55" s="1">
        <v>53539</v>
      </c>
      <c r="AB55" s="1">
        <f>100*AA55/AA54</f>
        <v>13.436176967342503</v>
      </c>
      <c r="AC55" s="1"/>
      <c r="AD55" s="1"/>
      <c r="AE55" s="2"/>
      <c r="AF55" s="1"/>
    </row>
    <row r="56" spans="1:34" x14ac:dyDescent="0.2">
      <c r="B56" s="2" t="s">
        <v>165</v>
      </c>
      <c r="C56" s="1">
        <v>323669</v>
      </c>
      <c r="I56" s="2" t="s">
        <v>165</v>
      </c>
      <c r="J56" s="1">
        <v>4919</v>
      </c>
      <c r="R56" s="1"/>
      <c r="S56" s="2" t="s">
        <v>165</v>
      </c>
      <c r="T56" s="1">
        <v>37106</v>
      </c>
      <c r="U56" s="1"/>
      <c r="V56" s="1"/>
      <c r="W56" s="1"/>
      <c r="X56" s="1"/>
      <c r="Y56" s="1"/>
      <c r="Z56" s="2" t="s">
        <v>165</v>
      </c>
      <c r="AA56" s="1">
        <v>162187</v>
      </c>
      <c r="AB56" s="1"/>
      <c r="AC56" s="1"/>
      <c r="AD56" s="1"/>
      <c r="AE56" s="2"/>
      <c r="AF56" s="1"/>
    </row>
    <row r="57" spans="1:34" x14ac:dyDescent="0.2">
      <c r="B57" s="2">
        <v>2</v>
      </c>
      <c r="C57" s="1">
        <v>60948</v>
      </c>
      <c r="D57" s="1">
        <f>100*C57/C56</f>
        <v>18.830348287911416</v>
      </c>
      <c r="I57" s="2">
        <v>2</v>
      </c>
      <c r="J57" s="1">
        <v>247</v>
      </c>
      <c r="K57" s="1">
        <f>100*J57/J56</f>
        <v>5.0213458019922745</v>
      </c>
      <c r="R57" s="1"/>
      <c r="S57" s="2">
        <v>2</v>
      </c>
      <c r="T57" s="1">
        <v>10820</v>
      </c>
      <c r="U57" s="1">
        <f>100*T57/T56</f>
        <v>29.159704629978979</v>
      </c>
      <c r="V57" s="1"/>
      <c r="W57" s="1"/>
      <c r="X57" s="1"/>
      <c r="Y57" s="1"/>
      <c r="Z57" s="2">
        <v>2</v>
      </c>
      <c r="AA57" s="1">
        <v>36816</v>
      </c>
      <c r="AB57" s="1">
        <f>100*AA57/AA56</f>
        <v>22.699723159069467</v>
      </c>
      <c r="AC57" s="1"/>
      <c r="AD57" s="1"/>
      <c r="AE57" s="2"/>
      <c r="AF57" s="1"/>
    </row>
    <row r="58" spans="1:34" x14ac:dyDescent="0.2">
      <c r="B58" s="2" t="s">
        <v>165</v>
      </c>
      <c r="C58" s="1">
        <v>93451</v>
      </c>
      <c r="I58" s="2" t="s">
        <v>165</v>
      </c>
      <c r="J58" s="1">
        <v>405112</v>
      </c>
      <c r="R58" s="1"/>
      <c r="S58" s="2" t="s">
        <v>165</v>
      </c>
      <c r="T58" s="1">
        <v>600357</v>
      </c>
      <c r="U58" s="1"/>
      <c r="V58" s="1"/>
      <c r="W58" s="1"/>
      <c r="X58" s="1"/>
      <c r="Y58" s="1"/>
      <c r="Z58" s="2" t="s">
        <v>165</v>
      </c>
      <c r="AA58" s="1">
        <v>69606</v>
      </c>
      <c r="AB58" s="1"/>
      <c r="AC58" s="1"/>
      <c r="AD58" s="1"/>
      <c r="AE58" s="2"/>
      <c r="AF58" s="1"/>
    </row>
    <row r="59" spans="1:34" x14ac:dyDescent="0.2">
      <c r="B59" s="2">
        <v>3</v>
      </c>
      <c r="C59" s="1">
        <v>10038</v>
      </c>
      <c r="D59" s="1">
        <f>100*C59/C58</f>
        <v>10.741458090336112</v>
      </c>
      <c r="I59" s="2">
        <v>3</v>
      </c>
      <c r="J59" s="1">
        <v>16318</v>
      </c>
      <c r="K59" s="1">
        <f>100*J59/J58</f>
        <v>4.0280218803688852</v>
      </c>
      <c r="R59" s="1"/>
      <c r="S59" s="2">
        <v>3</v>
      </c>
      <c r="T59" s="1">
        <v>186108</v>
      </c>
      <c r="U59" s="1">
        <f>100*T59/T58</f>
        <v>30.999555264617552</v>
      </c>
      <c r="V59" s="1"/>
      <c r="W59" s="1"/>
      <c r="X59" s="1"/>
      <c r="Y59" s="1"/>
      <c r="Z59" s="2">
        <v>3</v>
      </c>
      <c r="AA59" s="1">
        <v>5387</v>
      </c>
      <c r="AB59" s="1">
        <f>100*AA59/AA58</f>
        <v>7.7392753498261646</v>
      </c>
      <c r="AC59" s="1"/>
      <c r="AD59" s="1"/>
      <c r="AE59" s="2"/>
      <c r="AF59" s="1"/>
    </row>
    <row r="60" spans="1:34" x14ac:dyDescent="0.2">
      <c r="B60" s="2"/>
      <c r="C60" s="3" t="s">
        <v>35</v>
      </c>
      <c r="D60" s="4">
        <f>AVERAGE(D54:D59)</f>
        <v>14.277276361255284</v>
      </c>
      <c r="I60" s="2"/>
      <c r="J60" s="3" t="s">
        <v>35</v>
      </c>
      <c r="K60" s="4">
        <f>AVERAGE(K54:K59)</f>
        <v>6.366415526498538</v>
      </c>
      <c r="R60" s="1"/>
      <c r="S60" s="2"/>
      <c r="T60" s="3" t="s">
        <v>35</v>
      </c>
      <c r="U60" s="4">
        <f>AVERAGE(U54:U59)</f>
        <v>27.619955691835212</v>
      </c>
      <c r="V60" s="1"/>
      <c r="W60" s="1"/>
      <c r="X60" s="1"/>
      <c r="Y60" s="1"/>
      <c r="Z60" s="2"/>
      <c r="AA60" s="3" t="s">
        <v>35</v>
      </c>
      <c r="AB60" s="4">
        <f>AVERAGE(AB54:AB59)</f>
        <v>14.625058492079377</v>
      </c>
      <c r="AC60" s="1"/>
      <c r="AD60" s="1"/>
      <c r="AE60" s="2"/>
      <c r="AF60" s="1"/>
    </row>
    <row r="61" spans="1:34" x14ac:dyDescent="0.2">
      <c r="C61" s="5" t="s">
        <v>36</v>
      </c>
      <c r="D61" s="6">
        <f>AVERAGE(D39,D46,D53,D60)</f>
        <v>16.334783441026786</v>
      </c>
      <c r="J61" s="5" t="s">
        <v>36</v>
      </c>
      <c r="K61" s="6">
        <f>AVERAGE(K39,K46,K53,K60)</f>
        <v>8.5562934163478008</v>
      </c>
      <c r="R61" s="1"/>
      <c r="S61" s="1"/>
      <c r="T61" s="5" t="s">
        <v>36</v>
      </c>
      <c r="U61" s="6">
        <f>AVERAGE(U39,U46,U53,U60)</f>
        <v>18.942696479106761</v>
      </c>
      <c r="V61" s="1"/>
      <c r="W61" s="1"/>
      <c r="X61" s="1"/>
      <c r="Y61" s="1"/>
      <c r="Z61" s="1"/>
      <c r="AA61" s="5" t="s">
        <v>36</v>
      </c>
      <c r="AB61" s="6">
        <f>AVERAGE(AB39,AB46,AB53,AB60)</f>
        <v>9.6557429588795269</v>
      </c>
      <c r="AC61" s="1"/>
      <c r="AD61" s="1"/>
      <c r="AE61" s="2"/>
      <c r="AF61" s="1"/>
    </row>
    <row r="62" spans="1:34" x14ac:dyDescent="0.2"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2"/>
      <c r="AF62" s="1"/>
    </row>
    <row r="63" spans="1:34" x14ac:dyDescent="0.2">
      <c r="A63" s="1" t="s">
        <v>231</v>
      </c>
      <c r="B63" s="1" t="s">
        <v>5</v>
      </c>
      <c r="C63" s="1" t="s">
        <v>4</v>
      </c>
      <c r="D63" s="1" t="s">
        <v>6</v>
      </c>
      <c r="E63" s="1" t="s">
        <v>5</v>
      </c>
      <c r="F63" s="1" t="s">
        <v>163</v>
      </c>
      <c r="H63" s="1" t="s">
        <v>239</v>
      </c>
      <c r="I63" s="1" t="s">
        <v>5</v>
      </c>
      <c r="J63" s="1" t="s">
        <v>4</v>
      </c>
      <c r="K63" s="1" t="s">
        <v>6</v>
      </c>
      <c r="L63" s="1" t="s">
        <v>5</v>
      </c>
      <c r="M63" s="1" t="s">
        <v>163</v>
      </c>
      <c r="R63" s="1" t="s">
        <v>235</v>
      </c>
      <c r="S63" s="1" t="s">
        <v>5</v>
      </c>
      <c r="T63" s="1" t="s">
        <v>4</v>
      </c>
      <c r="U63" s="1" t="s">
        <v>6</v>
      </c>
      <c r="V63" s="1" t="s">
        <v>5</v>
      </c>
      <c r="W63" s="1" t="s">
        <v>163</v>
      </c>
      <c r="X63" s="1"/>
      <c r="Y63" s="1" t="s">
        <v>242</v>
      </c>
      <c r="Z63" s="1" t="s">
        <v>5</v>
      </c>
      <c r="AA63" s="1" t="s">
        <v>4</v>
      </c>
      <c r="AB63" s="1" t="s">
        <v>6</v>
      </c>
      <c r="AC63" s="1" t="s">
        <v>5</v>
      </c>
      <c r="AD63" s="1" t="s">
        <v>163</v>
      </c>
      <c r="AE63" s="2"/>
      <c r="AF63" s="1"/>
    </row>
    <row r="64" spans="1:34" x14ac:dyDescent="0.2">
      <c r="A64" s="1" t="s">
        <v>174</v>
      </c>
      <c r="B64" s="2" t="s">
        <v>165</v>
      </c>
      <c r="C64" s="1">
        <v>16181</v>
      </c>
      <c r="E64" s="2">
        <v>1</v>
      </c>
      <c r="F64" s="1">
        <f>AVERAGE(C64,C71,C78,C85)</f>
        <v>88896</v>
      </c>
      <c r="H64" s="1" t="s">
        <v>166</v>
      </c>
      <c r="I64" s="2" t="s">
        <v>165</v>
      </c>
      <c r="J64" s="1">
        <v>122907</v>
      </c>
      <c r="L64" s="2">
        <v>1</v>
      </c>
      <c r="M64" s="1">
        <f>AVERAGE(J64,J71,J78,J85)</f>
        <v>39147.5</v>
      </c>
      <c r="R64" s="1" t="s">
        <v>16</v>
      </c>
      <c r="S64" s="2" t="s">
        <v>165</v>
      </c>
      <c r="T64" s="1">
        <v>14293</v>
      </c>
      <c r="U64" s="1"/>
      <c r="V64" s="2">
        <v>1</v>
      </c>
      <c r="W64" s="1">
        <f>AVERAGE(T64,T71,T78,T85)</f>
        <v>110796</v>
      </c>
      <c r="X64" s="1"/>
      <c r="Y64" s="1" t="s">
        <v>15</v>
      </c>
      <c r="Z64" s="2" t="s">
        <v>165</v>
      </c>
      <c r="AA64" s="1">
        <v>211192</v>
      </c>
      <c r="AB64" s="1"/>
      <c r="AC64" s="2">
        <v>1</v>
      </c>
      <c r="AD64" s="1">
        <f>AVERAGE(AA64,AA71,AA78,AA85)</f>
        <v>291115.5</v>
      </c>
      <c r="AE64" s="2"/>
      <c r="AF64" s="1"/>
    </row>
    <row r="65" spans="1:32" x14ac:dyDescent="0.2">
      <c r="B65" s="2">
        <v>1</v>
      </c>
      <c r="C65" s="1">
        <v>474</v>
      </c>
      <c r="D65" s="1">
        <f>100*C65/C64</f>
        <v>2.9293615969346765</v>
      </c>
      <c r="E65" s="2">
        <v>2</v>
      </c>
      <c r="F65" s="1">
        <f>AVERAGE(C66,C73,C80,C87)</f>
        <v>59620</v>
      </c>
      <c r="I65" s="2">
        <v>1</v>
      </c>
      <c r="J65" s="1">
        <v>11881</v>
      </c>
      <c r="K65" s="1">
        <f>100*J65/J64</f>
        <v>9.6666585304335797</v>
      </c>
      <c r="L65" s="2">
        <v>2</v>
      </c>
      <c r="M65" s="1">
        <f>AVERAGE(J66,J73,J80,J87)</f>
        <v>17622</v>
      </c>
      <c r="R65" s="1"/>
      <c r="S65" s="2">
        <v>1</v>
      </c>
      <c r="T65" s="1">
        <v>2997</v>
      </c>
      <c r="U65" s="1">
        <f>100*T65/T64</f>
        <v>20.968306163856433</v>
      </c>
      <c r="V65" s="2">
        <v>2</v>
      </c>
      <c r="W65" s="1">
        <f>AVERAGE(T66,T73,T80,T87)</f>
        <v>211094.25</v>
      </c>
      <c r="X65" s="1"/>
      <c r="Y65" s="1"/>
      <c r="Z65" s="2">
        <v>1</v>
      </c>
      <c r="AA65" s="1">
        <v>7958</v>
      </c>
      <c r="AB65" s="1">
        <f>100*AA65/AA64</f>
        <v>3.7681351566347212</v>
      </c>
      <c r="AC65" s="2">
        <v>2</v>
      </c>
      <c r="AD65" s="1">
        <f>AVERAGE(AA66,AA73,AA80,AA87)</f>
        <v>34134</v>
      </c>
      <c r="AE65" s="2"/>
      <c r="AF65" s="1"/>
    </row>
    <row r="66" spans="1:32" x14ac:dyDescent="0.2">
      <c r="B66" s="2" t="s">
        <v>165</v>
      </c>
      <c r="C66" s="1">
        <v>60399</v>
      </c>
      <c r="E66" s="2">
        <v>3</v>
      </c>
      <c r="F66" s="1">
        <f>AVERAGE(C68,C75,C82,C89)</f>
        <v>257172</v>
      </c>
      <c r="I66" s="2" t="s">
        <v>165</v>
      </c>
      <c r="J66" s="1">
        <v>13244</v>
      </c>
      <c r="L66" s="2">
        <v>3</v>
      </c>
      <c r="M66" s="1">
        <f>AVERAGE(J68,J75,J82,J89)</f>
        <v>550003.5</v>
      </c>
      <c r="R66" s="1"/>
      <c r="S66" s="2" t="s">
        <v>165</v>
      </c>
      <c r="T66" s="1">
        <v>114179</v>
      </c>
      <c r="U66" s="1"/>
      <c r="V66" s="2">
        <v>3</v>
      </c>
      <c r="W66" s="1">
        <f>AVERAGE(T68,T75,T82,T89)</f>
        <v>303810</v>
      </c>
      <c r="X66" s="1"/>
      <c r="Y66" s="1"/>
      <c r="Z66" s="2" t="s">
        <v>165</v>
      </c>
      <c r="AA66" s="1">
        <v>26698</v>
      </c>
      <c r="AB66" s="1"/>
      <c r="AC66" s="2">
        <v>3</v>
      </c>
      <c r="AD66" s="1">
        <f>AVERAGE(AA68,AA75,AA82,AA89)</f>
        <v>68420.25</v>
      </c>
      <c r="AE66" s="2"/>
      <c r="AF66" s="1"/>
    </row>
    <row r="67" spans="1:32" x14ac:dyDescent="0.2">
      <c r="B67" s="2">
        <v>2</v>
      </c>
      <c r="C67" s="1">
        <v>6009</v>
      </c>
      <c r="D67" s="1">
        <f>100*C67/C66</f>
        <v>9.9488402125863011</v>
      </c>
      <c r="E67" s="22" t="s">
        <v>182</v>
      </c>
      <c r="F67" s="22">
        <f>SUM(F64:F66)</f>
        <v>405688</v>
      </c>
      <c r="I67" s="2">
        <v>2</v>
      </c>
      <c r="J67" s="1">
        <v>701</v>
      </c>
      <c r="K67" s="1">
        <f>100*J67/J66</f>
        <v>5.2929628511023861</v>
      </c>
      <c r="L67" s="22" t="s">
        <v>183</v>
      </c>
      <c r="M67" s="22">
        <f>SUM(M64:M66)</f>
        <v>606773</v>
      </c>
      <c r="R67" s="1"/>
      <c r="S67" s="2">
        <v>2</v>
      </c>
      <c r="T67" s="1">
        <v>15566</v>
      </c>
      <c r="U67" s="1">
        <f>100*T67/T66</f>
        <v>13.632979794883472</v>
      </c>
      <c r="V67" s="22" t="s">
        <v>184</v>
      </c>
      <c r="W67" s="22">
        <f>SUM(W64:W66)</f>
        <v>625700.25</v>
      </c>
      <c r="X67" s="1"/>
      <c r="Y67" s="1"/>
      <c r="Z67" s="2">
        <v>2</v>
      </c>
      <c r="AA67" s="1">
        <v>2050</v>
      </c>
      <c r="AB67" s="1">
        <f>100*AA67/AA66</f>
        <v>7.6784777885983972</v>
      </c>
      <c r="AC67" s="22" t="s">
        <v>185</v>
      </c>
      <c r="AD67" s="22">
        <f>SUM(AD64:AD66)</f>
        <v>393669.75</v>
      </c>
      <c r="AE67" s="2"/>
      <c r="AF67" s="1"/>
    </row>
    <row r="68" spans="1:32" x14ac:dyDescent="0.2">
      <c r="B68" s="2" t="s">
        <v>165</v>
      </c>
      <c r="C68" s="1">
        <v>240241</v>
      </c>
      <c r="I68" s="2" t="s">
        <v>165</v>
      </c>
      <c r="J68" s="1">
        <v>453358</v>
      </c>
      <c r="R68" s="1"/>
      <c r="S68" s="2" t="s">
        <v>165</v>
      </c>
      <c r="T68" s="1">
        <v>312424</v>
      </c>
      <c r="U68" s="1"/>
      <c r="V68" s="1"/>
      <c r="W68" s="1"/>
      <c r="X68" s="1"/>
      <c r="Y68" s="1"/>
      <c r="Z68" s="2" t="s">
        <v>165</v>
      </c>
      <c r="AA68" s="1">
        <v>39208</v>
      </c>
      <c r="AB68" s="1"/>
      <c r="AC68" s="1"/>
      <c r="AD68" s="1"/>
      <c r="AE68" s="2"/>
      <c r="AF68" s="1"/>
    </row>
    <row r="69" spans="1:32" x14ac:dyDescent="0.2">
      <c r="B69" s="2">
        <v>3</v>
      </c>
      <c r="C69" s="1">
        <v>36048</v>
      </c>
      <c r="D69" s="1">
        <f>100*C69/C68</f>
        <v>15.00493254690082</v>
      </c>
      <c r="I69" s="2">
        <v>3</v>
      </c>
      <c r="J69" s="1">
        <v>33196</v>
      </c>
      <c r="K69" s="1">
        <f>100*J69/J68</f>
        <v>7.3222486423532835</v>
      </c>
      <c r="R69" s="1"/>
      <c r="S69" s="2">
        <v>3</v>
      </c>
      <c r="T69" s="1">
        <v>99059</v>
      </c>
      <c r="U69" s="1">
        <f>100*T69/T68</f>
        <v>31.706591042941643</v>
      </c>
      <c r="V69" s="2"/>
      <c r="W69" s="1"/>
      <c r="X69" s="1"/>
      <c r="Y69" s="1"/>
      <c r="Z69" s="2">
        <v>3</v>
      </c>
      <c r="AA69" s="1">
        <v>2134</v>
      </c>
      <c r="AB69" s="1">
        <f>100*AA69/AA68</f>
        <v>5.4427667822893291</v>
      </c>
      <c r="AC69" s="2"/>
      <c r="AD69" s="1"/>
      <c r="AE69" s="2"/>
      <c r="AF69" s="1"/>
    </row>
    <row r="70" spans="1:32" x14ac:dyDescent="0.2">
      <c r="C70" s="3" t="s">
        <v>35</v>
      </c>
      <c r="D70" s="4">
        <f>AVERAGE(D64:D69)</f>
        <v>9.2943781188072663</v>
      </c>
      <c r="J70" s="3" t="s">
        <v>35</v>
      </c>
      <c r="K70" s="4">
        <f>AVERAGE(K64:K69)</f>
        <v>7.4272900079630828</v>
      </c>
      <c r="R70" s="1"/>
      <c r="S70" s="1"/>
      <c r="T70" s="3" t="s">
        <v>35</v>
      </c>
      <c r="U70" s="4">
        <f>AVERAGE(U64:U69)</f>
        <v>22.102625667227183</v>
      </c>
      <c r="V70" s="2"/>
      <c r="W70" s="1"/>
      <c r="X70" s="1"/>
      <c r="Y70" s="1"/>
      <c r="Z70" s="1"/>
      <c r="AA70" s="3" t="s">
        <v>35</v>
      </c>
      <c r="AB70" s="4">
        <f>AVERAGE(AB64:AB69)</f>
        <v>5.6297932425074819</v>
      </c>
      <c r="AC70" s="2"/>
      <c r="AD70" s="1"/>
      <c r="AE70" s="2"/>
      <c r="AF70" s="1"/>
    </row>
    <row r="71" spans="1:32" x14ac:dyDescent="0.2">
      <c r="A71" s="1" t="s">
        <v>164</v>
      </c>
      <c r="B71" s="2" t="s">
        <v>165</v>
      </c>
      <c r="C71" s="1">
        <v>86346</v>
      </c>
      <c r="H71" s="1" t="s">
        <v>174</v>
      </c>
      <c r="I71" s="2" t="s">
        <v>165</v>
      </c>
      <c r="J71" s="1">
        <v>618</v>
      </c>
      <c r="R71" s="1" t="s">
        <v>17</v>
      </c>
      <c r="S71" s="2" t="s">
        <v>165</v>
      </c>
      <c r="T71" s="1">
        <v>113031</v>
      </c>
      <c r="U71" s="1"/>
      <c r="V71" s="2"/>
      <c r="W71" s="1"/>
      <c r="X71" s="1"/>
      <c r="Y71" s="1" t="s">
        <v>40</v>
      </c>
      <c r="Z71" s="2" t="s">
        <v>165</v>
      </c>
      <c r="AA71" s="1">
        <v>299464</v>
      </c>
      <c r="AB71" s="1"/>
      <c r="AC71" s="2"/>
      <c r="AD71" s="1"/>
      <c r="AE71" s="2"/>
      <c r="AF71" s="1"/>
    </row>
    <row r="72" spans="1:32" x14ac:dyDescent="0.2">
      <c r="B72" s="2">
        <v>1</v>
      </c>
      <c r="C72" s="1">
        <v>11115</v>
      </c>
      <c r="D72" s="1">
        <f>100*C72/C71</f>
        <v>12.872628726287262</v>
      </c>
      <c r="I72" s="2">
        <v>1</v>
      </c>
      <c r="J72" s="1">
        <v>0</v>
      </c>
      <c r="K72" s="1">
        <f>100*J72/J71</f>
        <v>0</v>
      </c>
      <c r="R72" s="1"/>
      <c r="S72" s="2">
        <v>1</v>
      </c>
      <c r="T72" s="1">
        <v>37057</v>
      </c>
      <c r="U72" s="1">
        <f>100*T72/T71</f>
        <v>32.784811246472209</v>
      </c>
      <c r="V72" s="23"/>
      <c r="W72" s="23"/>
      <c r="X72" s="1"/>
      <c r="Y72" s="1"/>
      <c r="Z72" s="2">
        <v>1</v>
      </c>
      <c r="AA72" s="1">
        <v>20429</v>
      </c>
      <c r="AB72" s="1">
        <f>100*AA72/AA71</f>
        <v>6.8218550476851973</v>
      </c>
      <c r="AC72" s="24"/>
      <c r="AD72" s="23"/>
      <c r="AE72" s="2"/>
      <c r="AF72" s="1"/>
    </row>
    <row r="73" spans="1:32" x14ac:dyDescent="0.2">
      <c r="B73" s="2" t="s">
        <v>165</v>
      </c>
      <c r="C73" s="1">
        <v>53646</v>
      </c>
      <c r="I73" s="2" t="s">
        <v>165</v>
      </c>
      <c r="J73" s="1">
        <v>14475</v>
      </c>
      <c r="R73" s="1"/>
      <c r="S73" s="2" t="s">
        <v>165</v>
      </c>
      <c r="T73" s="1">
        <v>169763</v>
      </c>
      <c r="U73" s="1"/>
      <c r="V73" s="1"/>
      <c r="W73" s="4"/>
      <c r="X73" s="1"/>
      <c r="Y73" s="1"/>
      <c r="Z73" s="2" t="s">
        <v>165</v>
      </c>
      <c r="AA73" s="1">
        <v>19613</v>
      </c>
      <c r="AB73" s="1"/>
      <c r="AC73" s="1"/>
      <c r="AD73" s="4"/>
      <c r="AE73" s="2"/>
      <c r="AF73" s="1"/>
    </row>
    <row r="74" spans="1:32" x14ac:dyDescent="0.2">
      <c r="B74" s="2">
        <v>2</v>
      </c>
      <c r="C74" s="1">
        <v>8534</v>
      </c>
      <c r="D74" s="1">
        <f>100*C74/C73</f>
        <v>15.90798941207173</v>
      </c>
      <c r="I74" s="2">
        <v>2</v>
      </c>
      <c r="J74" s="1">
        <v>1023</v>
      </c>
      <c r="K74" s="1">
        <f>100*J74/J73</f>
        <v>7.0673575129533681</v>
      </c>
      <c r="R74" s="1"/>
      <c r="S74" s="2">
        <v>2</v>
      </c>
      <c r="T74" s="1">
        <v>49511</v>
      </c>
      <c r="U74" s="1">
        <f>100*T74/T73</f>
        <v>29.16477677703622</v>
      </c>
      <c r="V74" s="1"/>
      <c r="W74" s="1"/>
      <c r="X74" s="1"/>
      <c r="Y74" s="1"/>
      <c r="Z74" s="2">
        <v>2</v>
      </c>
      <c r="AA74" s="1">
        <v>920</v>
      </c>
      <c r="AB74" s="1">
        <f>100*AA74/AA73</f>
        <v>4.6907663284556165</v>
      </c>
      <c r="AC74" s="1"/>
      <c r="AD74" s="1"/>
      <c r="AE74" s="2"/>
      <c r="AF74" s="1"/>
    </row>
    <row r="75" spans="1:32" x14ac:dyDescent="0.2">
      <c r="B75" s="2" t="s">
        <v>165</v>
      </c>
      <c r="C75" s="1">
        <v>278812</v>
      </c>
      <c r="I75" s="2" t="s">
        <v>165</v>
      </c>
      <c r="J75" s="1">
        <v>614652</v>
      </c>
      <c r="R75" s="1"/>
      <c r="S75" s="2" t="s">
        <v>165</v>
      </c>
      <c r="T75" s="1">
        <v>254746</v>
      </c>
      <c r="U75" s="1"/>
      <c r="V75" s="1"/>
      <c r="W75" s="1"/>
      <c r="X75" s="1"/>
      <c r="Y75" s="1"/>
      <c r="Z75" s="2" t="s">
        <v>165</v>
      </c>
      <c r="AA75" s="1">
        <v>71516</v>
      </c>
      <c r="AB75" s="1"/>
      <c r="AC75" s="1"/>
      <c r="AD75" s="1"/>
      <c r="AE75" s="2"/>
      <c r="AF75" s="1"/>
    </row>
    <row r="76" spans="1:32" x14ac:dyDescent="0.2">
      <c r="B76" s="2">
        <v>3</v>
      </c>
      <c r="C76" s="1">
        <v>39040</v>
      </c>
      <c r="D76" s="1">
        <f>100*C76/C75</f>
        <v>14.002266760397687</v>
      </c>
      <c r="I76" s="2">
        <v>3</v>
      </c>
      <c r="J76" s="1">
        <v>57125</v>
      </c>
      <c r="K76" s="1">
        <f>100*J76/J75</f>
        <v>9.2938768604023085</v>
      </c>
      <c r="R76" s="1"/>
      <c r="S76" s="2">
        <v>3</v>
      </c>
      <c r="T76" s="1">
        <v>20474</v>
      </c>
      <c r="U76" s="1">
        <f>100*T76/T75</f>
        <v>8.0370251152128009</v>
      </c>
      <c r="V76" s="1"/>
      <c r="W76" s="1"/>
      <c r="X76" s="1"/>
      <c r="Y76" s="1"/>
      <c r="Z76" s="2">
        <v>3</v>
      </c>
      <c r="AA76" s="1">
        <v>2998</v>
      </c>
      <c r="AB76" s="1">
        <f>100*AA76/AA75</f>
        <v>4.1920689076570277</v>
      </c>
      <c r="AC76" s="1"/>
      <c r="AD76" s="1"/>
      <c r="AE76" s="2"/>
      <c r="AF76" s="1"/>
    </row>
    <row r="77" spans="1:32" x14ac:dyDescent="0.2">
      <c r="B77" s="2"/>
      <c r="C77" s="3" t="s">
        <v>35</v>
      </c>
      <c r="D77" s="4">
        <f>AVERAGE(D71:D76)</f>
        <v>14.260961632918892</v>
      </c>
      <c r="I77" s="2"/>
      <c r="J77" s="3" t="s">
        <v>35</v>
      </c>
      <c r="K77" s="4">
        <f>AVERAGE(K71:K76)</f>
        <v>5.4537447911185595</v>
      </c>
      <c r="R77" s="1"/>
      <c r="S77" s="2"/>
      <c r="T77" s="3" t="s">
        <v>35</v>
      </c>
      <c r="U77" s="4">
        <f>AVERAGE(U71:U76)</f>
        <v>23.328871046240408</v>
      </c>
      <c r="V77" s="1"/>
      <c r="W77" s="1"/>
      <c r="X77" s="1"/>
      <c r="Y77" s="1"/>
      <c r="Z77" s="2"/>
      <c r="AA77" s="3" t="s">
        <v>35</v>
      </c>
      <c r="AB77" s="4">
        <f>AVERAGE(AB71:AB76)</f>
        <v>5.2348967612659472</v>
      </c>
      <c r="AC77" s="1"/>
      <c r="AD77" s="1"/>
      <c r="AE77" s="2"/>
      <c r="AF77" s="1"/>
    </row>
    <row r="78" spans="1:32" x14ac:dyDescent="0.2">
      <c r="A78" s="1" t="s">
        <v>173</v>
      </c>
      <c r="B78" s="2" t="s">
        <v>165</v>
      </c>
      <c r="C78" s="1">
        <v>128568</v>
      </c>
      <c r="H78" s="1" t="s">
        <v>164</v>
      </c>
      <c r="I78" s="2" t="s">
        <v>165</v>
      </c>
      <c r="J78" s="1">
        <v>17568</v>
      </c>
      <c r="R78" s="20" t="s">
        <v>61</v>
      </c>
      <c r="S78" s="2" t="s">
        <v>165</v>
      </c>
      <c r="T78" s="1">
        <v>188145</v>
      </c>
      <c r="U78" s="1"/>
      <c r="V78" s="1"/>
      <c r="W78" s="1"/>
      <c r="X78" s="1"/>
      <c r="Y78" s="1" t="s">
        <v>16</v>
      </c>
      <c r="Z78" s="2" t="s">
        <v>165</v>
      </c>
      <c r="AA78" s="1">
        <v>348385</v>
      </c>
      <c r="AB78" s="1"/>
      <c r="AC78" s="1"/>
      <c r="AD78" s="1"/>
      <c r="AE78" s="2"/>
      <c r="AF78" s="1"/>
    </row>
    <row r="79" spans="1:32" x14ac:dyDescent="0.2">
      <c r="B79" s="2">
        <v>1</v>
      </c>
      <c r="C79" s="1">
        <v>29374</v>
      </c>
      <c r="D79" s="1">
        <f>100*C79/C78</f>
        <v>22.847053699209756</v>
      </c>
      <c r="I79" s="2">
        <v>1</v>
      </c>
      <c r="J79" s="1">
        <v>1814</v>
      </c>
      <c r="K79" s="1">
        <f>100*J79/J78</f>
        <v>10.325591985428051</v>
      </c>
      <c r="R79" s="1"/>
      <c r="S79" s="2">
        <v>1</v>
      </c>
      <c r="T79" s="1">
        <v>55510</v>
      </c>
      <c r="U79" s="1">
        <f>100*T79/T78</f>
        <v>29.50384012330915</v>
      </c>
      <c r="V79" s="1"/>
      <c r="W79" s="1"/>
      <c r="X79" s="1"/>
      <c r="Y79" s="1"/>
      <c r="Z79" s="2">
        <v>1</v>
      </c>
      <c r="AA79" s="1">
        <v>34750</v>
      </c>
      <c r="AB79" s="1">
        <f>100*AA79/AA78</f>
        <v>9.9745970693342141</v>
      </c>
      <c r="AC79" s="1"/>
      <c r="AD79" s="1"/>
      <c r="AE79" s="2"/>
      <c r="AF79" s="1"/>
    </row>
    <row r="80" spans="1:32" x14ac:dyDescent="0.2">
      <c r="B80" s="2" t="s">
        <v>165</v>
      </c>
      <c r="C80" s="1">
        <v>54842</v>
      </c>
      <c r="I80" s="2" t="s">
        <v>165</v>
      </c>
      <c r="J80" s="1">
        <v>18578</v>
      </c>
      <c r="R80" s="1"/>
      <c r="S80" s="2" t="s">
        <v>165</v>
      </c>
      <c r="T80" s="1">
        <v>233636</v>
      </c>
      <c r="U80" s="1"/>
      <c r="V80" s="1"/>
      <c r="W80" s="1"/>
      <c r="X80" s="1"/>
      <c r="Y80" s="1"/>
      <c r="Z80" s="2" t="s">
        <v>165</v>
      </c>
      <c r="AA80" s="1">
        <v>41489</v>
      </c>
      <c r="AB80" s="1"/>
      <c r="AC80" s="1"/>
      <c r="AD80" s="1"/>
      <c r="AE80" s="2"/>
      <c r="AF80" s="1"/>
    </row>
    <row r="81" spans="1:32" x14ac:dyDescent="0.2">
      <c r="B81" s="2">
        <v>2</v>
      </c>
      <c r="C81" s="1">
        <v>9757</v>
      </c>
      <c r="D81" s="1">
        <f>100*C81/C80</f>
        <v>17.791109004047993</v>
      </c>
      <c r="I81" s="2">
        <v>2</v>
      </c>
      <c r="J81" s="1">
        <v>7384</v>
      </c>
      <c r="K81" s="1">
        <f>100*J81/J80</f>
        <v>39.745936053396491</v>
      </c>
      <c r="R81" s="1"/>
      <c r="S81" s="2">
        <v>2</v>
      </c>
      <c r="T81" s="1">
        <v>95165</v>
      </c>
      <c r="U81" s="1">
        <f>100*T81/T80</f>
        <v>40.732164563680257</v>
      </c>
      <c r="V81" s="1"/>
      <c r="W81" s="1"/>
      <c r="X81" s="1"/>
      <c r="Y81" s="1"/>
      <c r="Z81" s="2">
        <v>2</v>
      </c>
      <c r="AA81" s="1">
        <v>13182</v>
      </c>
      <c r="AB81" s="1">
        <f>100*AA81/AA80</f>
        <v>31.772276989081444</v>
      </c>
      <c r="AC81" s="1"/>
      <c r="AD81" s="1"/>
      <c r="AE81" s="2"/>
      <c r="AF81" s="1"/>
    </row>
    <row r="82" spans="1:32" x14ac:dyDescent="0.2">
      <c r="B82" s="2" t="s">
        <v>165</v>
      </c>
      <c r="C82" s="1">
        <v>250731</v>
      </c>
      <c r="I82" s="2" t="s">
        <v>165</v>
      </c>
      <c r="J82" s="1">
        <v>631297</v>
      </c>
      <c r="R82" s="1"/>
      <c r="S82" s="2" t="s">
        <v>165</v>
      </c>
      <c r="T82" s="1">
        <v>313057</v>
      </c>
      <c r="U82" s="1"/>
      <c r="V82" s="1"/>
      <c r="W82" s="1"/>
      <c r="X82" s="1"/>
      <c r="Y82" s="1"/>
      <c r="Z82" s="2" t="s">
        <v>165</v>
      </c>
      <c r="AA82" s="1">
        <v>70284</v>
      </c>
      <c r="AB82" s="1"/>
      <c r="AC82" s="1"/>
      <c r="AD82" s="1"/>
      <c r="AE82" s="2"/>
      <c r="AF82" s="1"/>
    </row>
    <row r="83" spans="1:32" x14ac:dyDescent="0.2">
      <c r="B83" s="2">
        <v>3</v>
      </c>
      <c r="C83" s="1">
        <v>59062</v>
      </c>
      <c r="D83" s="1">
        <f>100*C83/C82</f>
        <v>23.555922482660701</v>
      </c>
      <c r="I83" s="2">
        <v>3</v>
      </c>
      <c r="J83" s="1">
        <v>36398</v>
      </c>
      <c r="K83" s="1">
        <f>100*J83/J82</f>
        <v>5.7655905223690276</v>
      </c>
      <c r="R83" s="1"/>
      <c r="S83" s="2">
        <v>3</v>
      </c>
      <c r="T83" s="1">
        <v>83802</v>
      </c>
      <c r="U83" s="1">
        <f>100*T83/T82</f>
        <v>26.768927064400412</v>
      </c>
      <c r="V83" s="1"/>
      <c r="W83" s="1"/>
      <c r="X83" s="1"/>
      <c r="Y83" s="1"/>
      <c r="Z83" s="2">
        <v>3</v>
      </c>
      <c r="AA83" s="1">
        <v>3601</v>
      </c>
      <c r="AB83" s="1">
        <f>100*AA83/AA82</f>
        <v>5.1234989471287919</v>
      </c>
      <c r="AC83" s="1"/>
      <c r="AD83" s="1"/>
      <c r="AE83" s="2"/>
      <c r="AF83" s="1"/>
    </row>
    <row r="84" spans="1:32" x14ac:dyDescent="0.2">
      <c r="B84" s="2"/>
      <c r="C84" s="3" t="s">
        <v>35</v>
      </c>
      <c r="D84" s="4">
        <f>AVERAGE(D78:D83)</f>
        <v>21.398028395306152</v>
      </c>
      <c r="I84" s="2"/>
      <c r="J84" s="3" t="s">
        <v>35</v>
      </c>
      <c r="K84" s="4">
        <f>AVERAGE(K78:K83)</f>
        <v>18.612372853731188</v>
      </c>
      <c r="R84" s="1"/>
      <c r="S84" s="2"/>
      <c r="T84" s="3" t="s">
        <v>35</v>
      </c>
      <c r="U84" s="4">
        <f>AVERAGE(U78:U83)</f>
        <v>32.334977250463275</v>
      </c>
      <c r="V84" s="1"/>
      <c r="W84" s="1"/>
      <c r="X84" s="1"/>
      <c r="Y84" s="1"/>
      <c r="Z84" s="2"/>
      <c r="AA84" s="3" t="s">
        <v>35</v>
      </c>
      <c r="AB84" s="4">
        <f>AVERAGE(AB78:AB83)</f>
        <v>15.623457668514817</v>
      </c>
      <c r="AC84" s="1"/>
      <c r="AD84" s="1"/>
      <c r="AE84" s="2"/>
      <c r="AF84" s="1"/>
    </row>
    <row r="85" spans="1:32" x14ac:dyDescent="0.2">
      <c r="A85" s="1" t="s">
        <v>175</v>
      </c>
      <c r="B85" s="2" t="s">
        <v>165</v>
      </c>
      <c r="C85" s="1">
        <v>124489</v>
      </c>
      <c r="H85" s="1" t="s">
        <v>173</v>
      </c>
      <c r="I85" s="2" t="s">
        <v>165</v>
      </c>
      <c r="J85" s="1">
        <v>15497</v>
      </c>
      <c r="R85" s="20" t="s">
        <v>0</v>
      </c>
      <c r="S85" s="2" t="s">
        <v>165</v>
      </c>
      <c r="T85" s="1">
        <v>127715</v>
      </c>
      <c r="U85" s="1"/>
      <c r="V85" s="1"/>
      <c r="W85" s="1"/>
      <c r="X85" s="1"/>
      <c r="Y85" s="1" t="s">
        <v>17</v>
      </c>
      <c r="Z85" s="2" t="s">
        <v>165</v>
      </c>
      <c r="AA85" s="1">
        <v>305421</v>
      </c>
      <c r="AB85" s="1"/>
      <c r="AC85" s="1"/>
      <c r="AD85" s="1"/>
      <c r="AE85" s="2"/>
      <c r="AF85" s="1"/>
    </row>
    <row r="86" spans="1:32" x14ac:dyDescent="0.2">
      <c r="B86" s="2">
        <v>1</v>
      </c>
      <c r="C86" s="1">
        <v>23332</v>
      </c>
      <c r="D86" s="1">
        <f>100*C86/C85</f>
        <v>18.74221818795235</v>
      </c>
      <c r="I86" s="2">
        <v>1</v>
      </c>
      <c r="J86" s="1">
        <v>303</v>
      </c>
      <c r="K86" s="1">
        <f>100*J86/J85</f>
        <v>1.9552171388010582</v>
      </c>
      <c r="R86" s="1"/>
      <c r="S86" s="2">
        <v>1</v>
      </c>
      <c r="T86" s="1">
        <v>8532</v>
      </c>
      <c r="U86" s="1">
        <f>100*T86/T85</f>
        <v>6.680499549778804</v>
      </c>
      <c r="V86" s="1"/>
      <c r="W86" s="1"/>
      <c r="X86" s="1"/>
      <c r="Y86" s="1"/>
      <c r="Z86" s="2">
        <v>1</v>
      </c>
      <c r="AA86" s="1">
        <v>25854</v>
      </c>
      <c r="AB86" s="1">
        <f>100*AA86/AA85</f>
        <v>8.4650367852898132</v>
      </c>
      <c r="AC86" s="1"/>
      <c r="AD86" s="1"/>
      <c r="AE86" s="2"/>
      <c r="AF86" s="1"/>
    </row>
    <row r="87" spans="1:32" x14ac:dyDescent="0.2">
      <c r="B87" s="2" t="s">
        <v>165</v>
      </c>
      <c r="C87" s="1">
        <v>69593</v>
      </c>
      <c r="I87" s="2" t="s">
        <v>165</v>
      </c>
      <c r="J87" s="1">
        <v>24191</v>
      </c>
      <c r="R87" s="1"/>
      <c r="S87" s="2" t="s">
        <v>165</v>
      </c>
      <c r="T87" s="1">
        <v>326799</v>
      </c>
      <c r="U87" s="1"/>
      <c r="V87" s="1"/>
      <c r="W87" s="1"/>
      <c r="X87" s="1"/>
      <c r="Y87" s="1"/>
      <c r="Z87" s="2" t="s">
        <v>165</v>
      </c>
      <c r="AA87" s="1">
        <v>48736</v>
      </c>
      <c r="AB87" s="1"/>
      <c r="AC87" s="1"/>
      <c r="AD87" s="1"/>
      <c r="AE87" s="2"/>
      <c r="AF87" s="1"/>
    </row>
    <row r="88" spans="1:32" x14ac:dyDescent="0.2">
      <c r="B88" s="2">
        <v>2</v>
      </c>
      <c r="C88" s="1">
        <v>13058</v>
      </c>
      <c r="D88" s="1">
        <f>100*C88/C87</f>
        <v>18.763381374563533</v>
      </c>
      <c r="I88" s="2">
        <v>2</v>
      </c>
      <c r="J88" s="1">
        <v>2263</v>
      </c>
      <c r="K88" s="1">
        <f>100*J88/J87</f>
        <v>9.3547186970360876</v>
      </c>
      <c r="R88" s="1"/>
      <c r="S88" s="2">
        <v>2</v>
      </c>
      <c r="T88" s="1">
        <v>101243</v>
      </c>
      <c r="U88" s="1">
        <f>100*T88/T87</f>
        <v>30.98020495778751</v>
      </c>
      <c r="V88" s="1"/>
      <c r="W88" s="1"/>
      <c r="X88" s="1"/>
      <c r="Y88" s="1"/>
      <c r="Z88" s="2">
        <v>2</v>
      </c>
      <c r="AA88" s="1">
        <v>8220</v>
      </c>
      <c r="AB88" s="1">
        <f>100*AA88/AA87</f>
        <v>16.866382140512147</v>
      </c>
      <c r="AC88" s="1"/>
      <c r="AD88" s="1"/>
      <c r="AE88" s="2"/>
      <c r="AF88" s="1"/>
    </row>
    <row r="89" spans="1:32" x14ac:dyDescent="0.2">
      <c r="B89" s="2" t="s">
        <v>165</v>
      </c>
      <c r="C89" s="1">
        <v>258904</v>
      </c>
      <c r="I89" s="2" t="s">
        <v>165</v>
      </c>
      <c r="J89" s="1">
        <v>500707</v>
      </c>
      <c r="R89" s="1"/>
      <c r="S89" s="2" t="s">
        <v>165</v>
      </c>
      <c r="T89" s="1">
        <v>335013</v>
      </c>
      <c r="U89" s="1"/>
      <c r="V89" s="1"/>
      <c r="W89" s="1"/>
      <c r="X89" s="1"/>
      <c r="Y89" s="1"/>
      <c r="Z89" s="2" t="s">
        <v>165</v>
      </c>
      <c r="AA89" s="1">
        <v>92673</v>
      </c>
      <c r="AB89" s="1"/>
      <c r="AC89" s="1"/>
      <c r="AD89" s="1"/>
      <c r="AE89" s="2"/>
      <c r="AF89" s="1"/>
    </row>
    <row r="90" spans="1:32" x14ac:dyDescent="0.2">
      <c r="B90" s="2">
        <v>3</v>
      </c>
      <c r="C90" s="1">
        <v>65661</v>
      </c>
      <c r="D90" s="1">
        <f>100*C90/C89</f>
        <v>25.361137719000094</v>
      </c>
      <c r="I90" s="2">
        <v>3</v>
      </c>
      <c r="J90" s="1">
        <v>32450</v>
      </c>
      <c r="K90" s="1">
        <f>100*J90/J89</f>
        <v>6.4808360977577708</v>
      </c>
      <c r="R90" s="1"/>
      <c r="S90" s="2">
        <v>3</v>
      </c>
      <c r="T90" s="1">
        <v>64678</v>
      </c>
      <c r="U90" s="1">
        <f>100*T90/T89</f>
        <v>19.306116479062005</v>
      </c>
      <c r="V90" s="1"/>
      <c r="W90" s="1"/>
      <c r="X90" s="1"/>
      <c r="Y90" s="1"/>
      <c r="Z90" s="2">
        <v>3</v>
      </c>
      <c r="AA90" s="1">
        <v>4825</v>
      </c>
      <c r="AB90" s="1">
        <f>100*AA90/AA89</f>
        <v>5.2064786939022154</v>
      </c>
      <c r="AC90" s="1"/>
      <c r="AD90" s="1"/>
      <c r="AE90" s="2"/>
      <c r="AF90" s="1"/>
    </row>
    <row r="91" spans="1:32" x14ac:dyDescent="0.2">
      <c r="B91" s="2"/>
      <c r="C91" s="3" t="s">
        <v>35</v>
      </c>
      <c r="D91" s="4">
        <f>AVERAGE(D85:D90)</f>
        <v>20.955579093838661</v>
      </c>
      <c r="I91" s="2"/>
      <c r="J91" s="3" t="s">
        <v>35</v>
      </c>
      <c r="K91" s="4">
        <f>AVERAGE(K85:K90)</f>
        <v>5.9302573111983063</v>
      </c>
      <c r="R91" s="1"/>
      <c r="S91" s="2"/>
      <c r="T91" s="3" t="s">
        <v>35</v>
      </c>
      <c r="U91" s="4">
        <f>AVERAGE(U85:U90)</f>
        <v>18.988940328876108</v>
      </c>
      <c r="V91" s="1"/>
      <c r="W91" s="1"/>
      <c r="X91" s="1"/>
      <c r="Y91" s="1"/>
      <c r="Z91" s="2"/>
      <c r="AA91" s="3" t="s">
        <v>35</v>
      </c>
      <c r="AB91" s="4">
        <f>AVERAGE(AB85:AB90)</f>
        <v>10.179299206568059</v>
      </c>
      <c r="AC91" s="1"/>
      <c r="AD91" s="1"/>
      <c r="AE91" s="2"/>
      <c r="AF91" s="1"/>
    </row>
    <row r="92" spans="1:32" x14ac:dyDescent="0.2">
      <c r="C92" s="5" t="s">
        <v>36</v>
      </c>
      <c r="D92" s="6">
        <f>AVERAGE(D70,D77,D84,D91)</f>
        <v>16.477236810217743</v>
      </c>
      <c r="J92" s="5" t="s">
        <v>36</v>
      </c>
      <c r="K92" s="6">
        <f>AVERAGE(K70,K77,K84,K91)</f>
        <v>9.3559162410027845</v>
      </c>
      <c r="R92" s="1"/>
      <c r="S92" s="1"/>
      <c r="T92" s="5" t="s">
        <v>36</v>
      </c>
      <c r="U92" s="6">
        <f>AVERAGE(U70,U77,U84,U91)</f>
        <v>24.188853573201747</v>
      </c>
      <c r="V92" s="1"/>
      <c r="W92" s="1"/>
      <c r="X92" s="1"/>
      <c r="Y92" s="1"/>
      <c r="Z92" s="1"/>
      <c r="AA92" s="5" t="s">
        <v>36</v>
      </c>
      <c r="AB92" s="6">
        <f>AVERAGE(AB70,AB77,AB84,AB91)</f>
        <v>9.1668617197140758</v>
      </c>
      <c r="AC92" s="1"/>
      <c r="AD92" s="1"/>
      <c r="AE92" s="2"/>
      <c r="AF92" s="1"/>
    </row>
    <row r="93" spans="1:32" x14ac:dyDescent="0.2"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2"/>
      <c r="AF93" s="1"/>
    </row>
    <row r="94" spans="1:32" x14ac:dyDescent="0.2">
      <c r="A94" s="1" t="s">
        <v>232</v>
      </c>
      <c r="B94" s="1" t="s">
        <v>5</v>
      </c>
      <c r="C94" s="1" t="s">
        <v>4</v>
      </c>
      <c r="D94" s="1" t="s">
        <v>6</v>
      </c>
      <c r="E94" s="1" t="s">
        <v>5</v>
      </c>
      <c r="F94" s="1" t="s">
        <v>163</v>
      </c>
      <c r="H94" s="1" t="s">
        <v>240</v>
      </c>
      <c r="I94" s="1" t="s">
        <v>5</v>
      </c>
      <c r="J94" s="1" t="s">
        <v>4</v>
      </c>
      <c r="K94" s="1" t="s">
        <v>6</v>
      </c>
      <c r="L94" s="1" t="s">
        <v>5</v>
      </c>
      <c r="M94" s="1" t="s">
        <v>163</v>
      </c>
      <c r="R94" s="1" t="s">
        <v>236</v>
      </c>
      <c r="S94" s="1" t="s">
        <v>5</v>
      </c>
      <c r="T94" s="1" t="s">
        <v>4</v>
      </c>
      <c r="U94" s="1" t="s">
        <v>6</v>
      </c>
      <c r="V94" s="1" t="s">
        <v>5</v>
      </c>
      <c r="W94" s="1" t="s">
        <v>163</v>
      </c>
      <c r="X94" s="1"/>
      <c r="Y94" s="1" t="s">
        <v>241</v>
      </c>
      <c r="Z94" s="1" t="s">
        <v>5</v>
      </c>
      <c r="AA94" s="1" t="s">
        <v>4</v>
      </c>
      <c r="AB94" s="1" t="s">
        <v>6</v>
      </c>
      <c r="AC94" s="1" t="s">
        <v>5</v>
      </c>
      <c r="AD94" s="1" t="s">
        <v>163</v>
      </c>
      <c r="AE94" s="2"/>
      <c r="AF94" s="1"/>
    </row>
    <row r="95" spans="1:32" x14ac:dyDescent="0.2">
      <c r="A95" s="1" t="s">
        <v>177</v>
      </c>
      <c r="B95" s="2" t="s">
        <v>165</v>
      </c>
      <c r="C95" s="1">
        <v>21538</v>
      </c>
      <c r="E95" s="2">
        <v>1</v>
      </c>
      <c r="F95" s="1">
        <f>AVERAGE(C95,C102,C109,C116)</f>
        <v>54787</v>
      </c>
      <c r="H95" s="1" t="s">
        <v>186</v>
      </c>
      <c r="I95" s="2" t="s">
        <v>165</v>
      </c>
      <c r="J95" s="1">
        <v>1554</v>
      </c>
      <c r="L95" s="2">
        <v>1</v>
      </c>
      <c r="M95" s="1">
        <f>AVERAGE(J95,J102,J109,J116)</f>
        <v>140989.25</v>
      </c>
      <c r="R95" s="1" t="s">
        <v>40</v>
      </c>
      <c r="S95" s="2" t="s">
        <v>165</v>
      </c>
      <c r="T95" s="1">
        <v>68660</v>
      </c>
      <c r="U95" s="1"/>
      <c r="V95" s="2">
        <v>1</v>
      </c>
      <c r="W95" s="1">
        <f>AVERAGE(T95,T102,T109,T116)</f>
        <v>120535</v>
      </c>
      <c r="X95" s="1"/>
      <c r="Y95" s="20" t="s">
        <v>15</v>
      </c>
      <c r="Z95" s="2" t="s">
        <v>165</v>
      </c>
      <c r="AA95" s="1">
        <v>166833</v>
      </c>
      <c r="AB95" s="1"/>
      <c r="AC95" s="2">
        <v>1</v>
      </c>
      <c r="AD95" s="1">
        <f>AVERAGE(AA95,AA102,AA109,AA116)</f>
        <v>95799.25</v>
      </c>
      <c r="AE95" s="2"/>
      <c r="AF95" s="1"/>
    </row>
    <row r="96" spans="1:32" x14ac:dyDescent="0.2">
      <c r="B96" s="2">
        <v>1</v>
      </c>
      <c r="C96" s="1">
        <v>3542</v>
      </c>
      <c r="D96" s="1">
        <f>100*C96/C95</f>
        <v>16.445352400408581</v>
      </c>
      <c r="E96" s="2">
        <v>2</v>
      </c>
      <c r="F96" s="1">
        <f>AVERAGE(C97,C104,C111,C118)</f>
        <v>93415</v>
      </c>
      <c r="I96" s="2">
        <v>1</v>
      </c>
      <c r="J96" s="1">
        <v>0</v>
      </c>
      <c r="K96" s="1">
        <f>100*J96/J95</f>
        <v>0</v>
      </c>
      <c r="L96" s="2">
        <v>2</v>
      </c>
      <c r="M96" s="1">
        <f>AVERAGE(J97,J104,J111,J118)</f>
        <v>52727.75</v>
      </c>
      <c r="R96" s="1"/>
      <c r="S96" s="2">
        <v>1</v>
      </c>
      <c r="T96" s="1">
        <v>9840</v>
      </c>
      <c r="U96" s="1">
        <f>100*T96/T95</f>
        <v>14.331488494028546</v>
      </c>
      <c r="V96" s="2">
        <v>2</v>
      </c>
      <c r="W96" s="1">
        <f>AVERAGE(T97,T104,T111,T118)</f>
        <v>112326.75</v>
      </c>
      <c r="X96" s="1"/>
      <c r="Y96" s="20"/>
      <c r="Z96" s="2">
        <v>1</v>
      </c>
      <c r="AA96" s="1">
        <v>12457</v>
      </c>
      <c r="AB96" s="1">
        <f>100*AA96/AA95</f>
        <v>7.4667481853110598</v>
      </c>
      <c r="AC96" s="2">
        <v>2</v>
      </c>
      <c r="AD96" s="1">
        <f>AVERAGE(AA97,AA104,AA111,AA118)</f>
        <v>14233.25</v>
      </c>
      <c r="AE96" s="2"/>
      <c r="AF96" s="1"/>
    </row>
    <row r="97" spans="1:34" x14ac:dyDescent="0.2">
      <c r="B97" s="2" t="s">
        <v>165</v>
      </c>
      <c r="C97" s="1">
        <v>71839</v>
      </c>
      <c r="E97" s="2">
        <v>3</v>
      </c>
      <c r="F97" s="1">
        <f>AVERAGE(C99,C106,C113,C120)</f>
        <v>280870.25</v>
      </c>
      <c r="I97" s="2" t="s">
        <v>165</v>
      </c>
      <c r="J97" s="1">
        <v>64242</v>
      </c>
      <c r="L97" s="2">
        <v>3</v>
      </c>
      <c r="M97" s="1">
        <f>AVERAGE(J99,J106,J113,J120)</f>
        <v>40644.75</v>
      </c>
      <c r="R97" s="1"/>
      <c r="S97" s="2" t="s">
        <v>165</v>
      </c>
      <c r="T97" s="1">
        <v>99475</v>
      </c>
      <c r="U97" s="1"/>
      <c r="V97" s="2">
        <v>3</v>
      </c>
      <c r="W97" s="1">
        <f>AVERAGE(T99,T106,T113,T120)</f>
        <v>48753</v>
      </c>
      <c r="X97" s="1"/>
      <c r="Y97" s="20"/>
      <c r="Z97" s="2" t="s">
        <v>165</v>
      </c>
      <c r="AA97" s="1">
        <v>4407</v>
      </c>
      <c r="AB97" s="1"/>
      <c r="AC97" s="2">
        <v>3</v>
      </c>
      <c r="AD97" s="1">
        <f>AVERAGE(AA99,AA106,AA113,AA120)</f>
        <v>179503.75</v>
      </c>
      <c r="AE97" s="2"/>
      <c r="AF97" s="1"/>
    </row>
    <row r="98" spans="1:34" x14ac:dyDescent="0.2">
      <c r="B98" s="2">
        <v>2</v>
      </c>
      <c r="C98" s="1">
        <v>6119</v>
      </c>
      <c r="D98" s="1">
        <f>100*C98/C97</f>
        <v>8.5176575397764438</v>
      </c>
      <c r="E98" s="22" t="s">
        <v>187</v>
      </c>
      <c r="F98" s="22">
        <f>SUM(F95:F97)</f>
        <v>429072.25</v>
      </c>
      <c r="I98" s="2">
        <v>2</v>
      </c>
      <c r="J98" s="1">
        <v>3605</v>
      </c>
      <c r="K98" s="1">
        <f>100*J98/J97</f>
        <v>5.6115936614675759</v>
      </c>
      <c r="L98" s="22" t="s">
        <v>188</v>
      </c>
      <c r="M98" s="22">
        <f>SUM(M95:M97)</f>
        <v>234361.75</v>
      </c>
      <c r="R98" s="1"/>
      <c r="S98" s="2">
        <v>2</v>
      </c>
      <c r="T98" s="1">
        <v>22012</v>
      </c>
      <c r="U98" s="1">
        <f>100*T98/T97</f>
        <v>22.128172907765769</v>
      </c>
      <c r="V98" s="22" t="s">
        <v>189</v>
      </c>
      <c r="W98" s="22">
        <f>SUM(W95:W97)</f>
        <v>281614.75</v>
      </c>
      <c r="X98" s="1"/>
      <c r="Y98" s="20"/>
      <c r="Z98" s="2">
        <v>2</v>
      </c>
      <c r="AA98" s="1">
        <v>0</v>
      </c>
      <c r="AB98" s="1">
        <f>100*AA98/AA97</f>
        <v>0</v>
      </c>
      <c r="AC98" s="22" t="s">
        <v>190</v>
      </c>
      <c r="AD98" s="22">
        <f>SUM(AD95:AD97)</f>
        <v>289536.25</v>
      </c>
      <c r="AE98" s="2"/>
      <c r="AF98" s="1"/>
    </row>
    <row r="99" spans="1:34" x14ac:dyDescent="0.2">
      <c r="B99" s="2" t="s">
        <v>165</v>
      </c>
      <c r="C99" s="1">
        <v>259438</v>
      </c>
      <c r="I99" s="2" t="s">
        <v>165</v>
      </c>
      <c r="J99" s="1">
        <v>62928</v>
      </c>
      <c r="R99" s="1"/>
      <c r="S99" s="2" t="s">
        <v>165</v>
      </c>
      <c r="T99" s="1">
        <v>44351</v>
      </c>
      <c r="U99" s="1"/>
      <c r="V99" s="1"/>
      <c r="W99" s="1"/>
      <c r="X99" s="1"/>
      <c r="Y99" s="20"/>
      <c r="Z99" s="2" t="s">
        <v>165</v>
      </c>
      <c r="AA99" s="1">
        <v>140061</v>
      </c>
      <c r="AB99" s="1"/>
      <c r="AC99" s="1"/>
      <c r="AD99" s="1"/>
      <c r="AE99" s="2"/>
      <c r="AF99" s="1"/>
    </row>
    <row r="100" spans="1:34" x14ac:dyDescent="0.2">
      <c r="B100" s="2">
        <v>3</v>
      </c>
      <c r="C100" s="1">
        <v>48910</v>
      </c>
      <c r="D100" s="1">
        <f>100*C100/C99</f>
        <v>18.852288408020414</v>
      </c>
      <c r="I100" s="2">
        <v>3</v>
      </c>
      <c r="J100" s="1">
        <v>4823</v>
      </c>
      <c r="K100" s="1">
        <f>100*J100/J99</f>
        <v>7.6643147724383418</v>
      </c>
      <c r="R100" s="1"/>
      <c r="S100" s="2">
        <v>3</v>
      </c>
      <c r="T100" s="1">
        <v>8388</v>
      </c>
      <c r="U100" s="1">
        <f>100*T100/T99</f>
        <v>18.912764086491848</v>
      </c>
      <c r="V100" s="2"/>
      <c r="W100" s="1"/>
      <c r="X100" s="1"/>
      <c r="Y100" s="20"/>
      <c r="Z100" s="2">
        <v>3</v>
      </c>
      <c r="AA100" s="1">
        <v>28291</v>
      </c>
      <c r="AB100" s="1">
        <f>100*AA100/AA99</f>
        <v>20.199056125545297</v>
      </c>
      <c r="AC100" s="2"/>
      <c r="AD100" s="1"/>
      <c r="AE100" s="2"/>
      <c r="AF100" s="1"/>
    </row>
    <row r="101" spans="1:34" x14ac:dyDescent="0.2">
      <c r="C101" s="3" t="s">
        <v>35</v>
      </c>
      <c r="D101" s="4">
        <f>AVERAGE(D95:D100)</f>
        <v>14.605099449401813</v>
      </c>
      <c r="J101" s="3" t="s">
        <v>35</v>
      </c>
      <c r="K101" s="4">
        <f>AVERAGE(K95:K100)</f>
        <v>4.4253028113019726</v>
      </c>
      <c r="R101" s="1"/>
      <c r="S101" s="1"/>
      <c r="T101" s="3" t="s">
        <v>35</v>
      </c>
      <c r="U101" s="4">
        <f>AVERAGE(U95:U100)</f>
        <v>18.457475162762055</v>
      </c>
      <c r="V101" s="2"/>
      <c r="W101" s="1"/>
      <c r="X101" s="1"/>
      <c r="Y101" s="20"/>
      <c r="Z101" s="1"/>
      <c r="AA101" s="3" t="s">
        <v>35</v>
      </c>
      <c r="AB101" s="4">
        <f>AVERAGE(AB95:AB100)</f>
        <v>9.2219347702854524</v>
      </c>
      <c r="AC101" s="2"/>
      <c r="AD101" s="1"/>
      <c r="AE101" s="2"/>
      <c r="AF101" s="1"/>
    </row>
    <row r="102" spans="1:34" x14ac:dyDescent="0.2">
      <c r="A102" s="1" t="s">
        <v>166</v>
      </c>
      <c r="B102" s="2" t="s">
        <v>165</v>
      </c>
      <c r="C102" s="1">
        <v>87804</v>
      </c>
      <c r="H102" s="1" t="s">
        <v>191</v>
      </c>
      <c r="I102" s="2" t="s">
        <v>165</v>
      </c>
      <c r="J102" s="1">
        <v>119915</v>
      </c>
      <c r="R102" s="1" t="s">
        <v>16</v>
      </c>
      <c r="S102" s="2" t="s">
        <v>165</v>
      </c>
      <c r="T102" s="1">
        <v>124697</v>
      </c>
      <c r="U102" s="1"/>
      <c r="V102" s="2"/>
      <c r="W102" s="1"/>
      <c r="X102" s="1"/>
      <c r="Y102" s="20" t="s">
        <v>40</v>
      </c>
      <c r="Z102" s="2" t="s">
        <v>165</v>
      </c>
      <c r="AA102" s="1">
        <v>26703</v>
      </c>
      <c r="AB102" s="1"/>
      <c r="AC102" s="2"/>
      <c r="AD102" s="1"/>
      <c r="AE102" s="2"/>
      <c r="AF102" s="1"/>
    </row>
    <row r="103" spans="1:34" x14ac:dyDescent="0.2">
      <c r="B103" s="2">
        <v>1</v>
      </c>
      <c r="C103" s="1">
        <v>8646</v>
      </c>
      <c r="D103" s="1">
        <f>100*C103/C102</f>
        <v>9.8469318026513601</v>
      </c>
      <c r="I103" s="2">
        <v>1</v>
      </c>
      <c r="J103" s="1">
        <v>35591</v>
      </c>
      <c r="K103" s="1">
        <f>100*J103/J102</f>
        <v>29.680190134678732</v>
      </c>
      <c r="R103" s="1"/>
      <c r="S103" s="2">
        <v>1</v>
      </c>
      <c r="T103" s="1">
        <v>18166</v>
      </c>
      <c r="U103" s="1">
        <f>100*T103/T102</f>
        <v>14.568113106169355</v>
      </c>
      <c r="V103" s="23"/>
      <c r="W103" s="23"/>
      <c r="X103" s="1"/>
      <c r="Y103" s="20"/>
      <c r="Z103" s="2">
        <v>1</v>
      </c>
      <c r="AA103" s="1">
        <v>0</v>
      </c>
      <c r="AB103" s="1">
        <f>100*AA103/AA102</f>
        <v>0</v>
      </c>
      <c r="AC103" s="24"/>
      <c r="AD103" s="23"/>
      <c r="AE103" s="2"/>
      <c r="AF103" s="1"/>
    </row>
    <row r="104" spans="1:34" x14ac:dyDescent="0.2">
      <c r="B104" s="2" t="s">
        <v>165</v>
      </c>
      <c r="C104" s="1">
        <v>121293</v>
      </c>
      <c r="I104" s="2" t="s">
        <v>165</v>
      </c>
      <c r="J104" s="1">
        <v>116254</v>
      </c>
      <c r="R104" s="1"/>
      <c r="S104" s="2" t="s">
        <v>165</v>
      </c>
      <c r="T104" s="1">
        <v>100091</v>
      </c>
      <c r="U104" s="1"/>
      <c r="V104" s="1"/>
      <c r="W104" s="4"/>
      <c r="X104" s="1"/>
      <c r="Y104" s="20"/>
      <c r="Z104" s="2" t="s">
        <v>165</v>
      </c>
      <c r="AA104" s="1">
        <v>13698</v>
      </c>
      <c r="AB104" s="1"/>
      <c r="AC104" s="1"/>
      <c r="AD104" s="4"/>
      <c r="AE104" s="2"/>
      <c r="AF104" s="1"/>
    </row>
    <row r="105" spans="1:34" x14ac:dyDescent="0.2">
      <c r="B105" s="2">
        <v>2</v>
      </c>
      <c r="C105" s="1">
        <v>6612</v>
      </c>
      <c r="D105" s="1">
        <f>100*C105/C104</f>
        <v>5.4512626450001234</v>
      </c>
      <c r="I105" s="2">
        <v>2</v>
      </c>
      <c r="J105" s="1">
        <v>6125</v>
      </c>
      <c r="K105" s="1">
        <f>100*J105/J104</f>
        <v>5.2686359179039002</v>
      </c>
      <c r="R105" s="1"/>
      <c r="S105" s="2">
        <v>2</v>
      </c>
      <c r="T105" s="1">
        <v>11072</v>
      </c>
      <c r="U105" s="1">
        <f>100*T105/T104</f>
        <v>11.061933640387247</v>
      </c>
      <c r="V105" s="1"/>
      <c r="W105" s="1"/>
      <c r="X105" s="1"/>
      <c r="Y105" s="20"/>
      <c r="Z105" s="2">
        <v>2</v>
      </c>
      <c r="AA105" s="1">
        <v>1663</v>
      </c>
      <c r="AB105" s="1">
        <f>100*AA105/AA104</f>
        <v>12.14045846108921</v>
      </c>
      <c r="AC105" s="1"/>
      <c r="AD105" s="1"/>
      <c r="AE105" s="2"/>
      <c r="AF105" s="1"/>
    </row>
    <row r="106" spans="1:34" x14ac:dyDescent="0.2">
      <c r="B106" s="2" t="s">
        <v>165</v>
      </c>
      <c r="C106" s="1">
        <v>255170</v>
      </c>
      <c r="I106" s="2" t="s">
        <v>165</v>
      </c>
      <c r="J106" s="1">
        <v>30621</v>
      </c>
      <c r="R106" s="1"/>
      <c r="S106" s="2" t="s">
        <v>165</v>
      </c>
      <c r="T106" s="1">
        <v>49720</v>
      </c>
      <c r="U106" s="1"/>
      <c r="V106" s="1"/>
      <c r="W106" s="1"/>
      <c r="X106" s="1"/>
      <c r="Y106" s="20"/>
      <c r="Z106" s="2" t="s">
        <v>165</v>
      </c>
      <c r="AA106" s="1">
        <v>173144</v>
      </c>
      <c r="AB106" s="1"/>
      <c r="AC106" s="1"/>
      <c r="AD106" s="1"/>
      <c r="AE106" s="2"/>
      <c r="AF106" s="1"/>
    </row>
    <row r="107" spans="1:34" x14ac:dyDescent="0.2">
      <c r="B107" s="2">
        <v>3</v>
      </c>
      <c r="C107" s="1">
        <v>48596</v>
      </c>
      <c r="D107" s="1">
        <f>100*C107/C106</f>
        <v>19.044558529607713</v>
      </c>
      <c r="I107" s="2">
        <v>3</v>
      </c>
      <c r="J107" s="1">
        <v>1608</v>
      </c>
      <c r="K107" s="1">
        <f>100*J107/J106</f>
        <v>5.2512981287351819</v>
      </c>
      <c r="R107" s="1"/>
      <c r="S107" s="2">
        <v>3</v>
      </c>
      <c r="T107" s="1">
        <v>6066</v>
      </c>
      <c r="U107" s="1">
        <f>100*T107/T106</f>
        <v>12.200321802091713</v>
      </c>
      <c r="V107" s="1"/>
      <c r="W107" s="1"/>
      <c r="X107" s="1"/>
      <c r="Y107" s="20"/>
      <c r="Z107" s="2">
        <v>3</v>
      </c>
      <c r="AA107" s="1">
        <v>34303</v>
      </c>
      <c r="AB107" s="1">
        <f>100*AA107/AA106</f>
        <v>19.811832925195212</v>
      </c>
      <c r="AC107" s="1"/>
      <c r="AD107" s="1"/>
      <c r="AE107" s="2"/>
      <c r="AF107" s="1"/>
    </row>
    <row r="108" spans="1:34" x14ac:dyDescent="0.2">
      <c r="B108" s="2"/>
      <c r="C108" s="3" t="s">
        <v>35</v>
      </c>
      <c r="D108" s="4">
        <f>AVERAGE(D102:D107)</f>
        <v>11.447584325753065</v>
      </c>
      <c r="I108" s="2"/>
      <c r="J108" s="3" t="s">
        <v>35</v>
      </c>
      <c r="K108" s="4">
        <f>AVERAGE(K102:K107)</f>
        <v>13.400041393772604</v>
      </c>
      <c r="N108" s="1"/>
      <c r="P108" s="1"/>
      <c r="Q108" s="1"/>
      <c r="R108" s="1"/>
      <c r="S108" s="2"/>
      <c r="T108" s="3" t="s">
        <v>35</v>
      </c>
      <c r="U108" s="4">
        <f>AVERAGE(U102:U107)</f>
        <v>12.610122849549439</v>
      </c>
      <c r="V108" s="1"/>
      <c r="W108" s="1"/>
      <c r="X108" s="1"/>
      <c r="Y108" s="20"/>
      <c r="Z108" s="2"/>
      <c r="AA108" s="3" t="s">
        <v>35</v>
      </c>
      <c r="AB108" s="4">
        <f>AVERAGE(AB102:AB107)</f>
        <v>10.650763795428141</v>
      </c>
      <c r="AC108" s="1"/>
      <c r="AD108" s="1"/>
      <c r="AE108" s="1"/>
      <c r="AF108" s="1"/>
      <c r="AG108" s="1"/>
      <c r="AH108" s="1"/>
    </row>
    <row r="109" spans="1:34" x14ac:dyDescent="0.2">
      <c r="A109" s="1" t="s">
        <v>174</v>
      </c>
      <c r="B109" s="2" t="s">
        <v>165</v>
      </c>
      <c r="C109" s="1">
        <v>53172</v>
      </c>
      <c r="H109" s="1" t="s">
        <v>177</v>
      </c>
      <c r="I109" s="2" t="s">
        <v>165</v>
      </c>
      <c r="J109" s="1">
        <v>158114</v>
      </c>
      <c r="N109" s="1"/>
      <c r="P109" s="1"/>
      <c r="Q109" s="1"/>
      <c r="R109" s="1" t="s">
        <v>17</v>
      </c>
      <c r="S109" s="2" t="s">
        <v>165</v>
      </c>
      <c r="T109" s="1">
        <v>114767</v>
      </c>
      <c r="U109" s="1"/>
      <c r="V109" s="1"/>
      <c r="W109" s="1"/>
      <c r="X109" s="1"/>
      <c r="Y109" s="20" t="s">
        <v>16</v>
      </c>
      <c r="Z109" s="2" t="s">
        <v>165</v>
      </c>
      <c r="AA109" s="1">
        <v>57782</v>
      </c>
      <c r="AB109" s="1"/>
      <c r="AC109" s="1"/>
      <c r="AD109" s="1"/>
      <c r="AE109" s="1"/>
      <c r="AF109" s="1"/>
      <c r="AG109" s="1"/>
      <c r="AH109" s="1"/>
    </row>
    <row r="110" spans="1:34" x14ac:dyDescent="0.2">
      <c r="B110" s="2">
        <v>1</v>
      </c>
      <c r="C110" s="1">
        <v>8301</v>
      </c>
      <c r="D110" s="1">
        <f>100*C110/C109</f>
        <v>15.611600090273075</v>
      </c>
      <c r="I110" s="2">
        <v>1</v>
      </c>
      <c r="J110" s="1">
        <v>6757</v>
      </c>
      <c r="K110" s="1">
        <f>100*J110/J109</f>
        <v>4.2734988679054355</v>
      </c>
      <c r="N110" s="1"/>
      <c r="P110" s="1"/>
      <c r="Q110" s="1"/>
      <c r="R110" s="1"/>
      <c r="S110" s="2">
        <v>1</v>
      </c>
      <c r="T110" s="1">
        <v>8699</v>
      </c>
      <c r="U110" s="1">
        <f>100*T110/T109</f>
        <v>7.5797049674558021</v>
      </c>
      <c r="V110" s="1"/>
      <c r="W110" s="1"/>
      <c r="X110" s="1"/>
      <c r="Y110" s="20"/>
      <c r="Z110" s="2">
        <v>1</v>
      </c>
      <c r="AA110" s="1">
        <v>16915</v>
      </c>
      <c r="AB110" s="1">
        <f>100*AA110/AA109</f>
        <v>29.273822297601328</v>
      </c>
      <c r="AC110" s="1"/>
      <c r="AD110" s="1"/>
      <c r="AE110" s="1"/>
      <c r="AF110" s="1"/>
      <c r="AG110" s="1"/>
      <c r="AH110" s="1"/>
    </row>
    <row r="111" spans="1:34" x14ac:dyDescent="0.2">
      <c r="B111" s="2" t="s">
        <v>165</v>
      </c>
      <c r="C111" s="1">
        <v>80370</v>
      </c>
      <c r="I111" s="2" t="s">
        <v>165</v>
      </c>
      <c r="J111" s="1">
        <v>15305</v>
      </c>
      <c r="N111" s="1"/>
      <c r="P111" s="1"/>
      <c r="Q111" s="1"/>
      <c r="R111" s="1"/>
      <c r="S111" s="2" t="s">
        <v>165</v>
      </c>
      <c r="T111" s="1">
        <v>110466</v>
      </c>
      <c r="U111" s="1"/>
      <c r="V111" s="1"/>
      <c r="W111" s="1"/>
      <c r="X111" s="1"/>
      <c r="Y111" s="20"/>
      <c r="Z111" s="2" t="s">
        <v>165</v>
      </c>
      <c r="AA111" s="1">
        <v>23863</v>
      </c>
      <c r="AB111" s="1"/>
      <c r="AC111" s="1"/>
      <c r="AD111" s="1"/>
      <c r="AE111" s="2"/>
      <c r="AF111" s="1"/>
      <c r="AG111" s="1"/>
      <c r="AH111" s="1"/>
    </row>
    <row r="112" spans="1:34" x14ac:dyDescent="0.2">
      <c r="B112" s="2">
        <v>2</v>
      </c>
      <c r="C112" s="1">
        <v>7317</v>
      </c>
      <c r="D112" s="1">
        <f>100*C112/C111</f>
        <v>9.1041433370660698</v>
      </c>
      <c r="I112" s="2">
        <v>2</v>
      </c>
      <c r="J112" s="1">
        <v>0</v>
      </c>
      <c r="K112" s="1">
        <f>100*J112/J111</f>
        <v>0</v>
      </c>
      <c r="N112" s="1"/>
      <c r="P112" s="1"/>
      <c r="Q112" s="1"/>
      <c r="R112" s="1"/>
      <c r="S112" s="2">
        <v>2</v>
      </c>
      <c r="T112" s="1">
        <v>16238</v>
      </c>
      <c r="U112" s="1">
        <f>100*T112/T111</f>
        <v>14.699545561530245</v>
      </c>
      <c r="V112" s="1"/>
      <c r="W112" s="1"/>
      <c r="X112" s="1"/>
      <c r="Y112" s="20"/>
      <c r="Z112" s="2">
        <v>2</v>
      </c>
      <c r="AA112" s="1">
        <v>1865</v>
      </c>
      <c r="AB112" s="1">
        <f>100*AA112/AA111</f>
        <v>7.8154465071449524</v>
      </c>
      <c r="AC112" s="1"/>
      <c r="AD112" s="1"/>
      <c r="AE112" s="1"/>
      <c r="AF112" s="1"/>
      <c r="AG112" s="1"/>
      <c r="AH112" s="1"/>
    </row>
    <row r="113" spans="1:34" x14ac:dyDescent="0.2">
      <c r="B113" s="2" t="s">
        <v>165</v>
      </c>
      <c r="C113" s="1">
        <v>246811</v>
      </c>
      <c r="I113" s="2" t="s">
        <v>165</v>
      </c>
      <c r="J113" s="1">
        <v>32049</v>
      </c>
      <c r="N113" s="1"/>
      <c r="P113" s="1"/>
      <c r="Q113" s="1"/>
      <c r="R113" s="1"/>
      <c r="S113" s="2" t="s">
        <v>165</v>
      </c>
      <c r="T113" s="1">
        <v>52096</v>
      </c>
      <c r="U113" s="1"/>
      <c r="V113" s="1"/>
      <c r="W113" s="1"/>
      <c r="X113" s="1"/>
      <c r="Y113" s="20"/>
      <c r="Z113" s="2" t="s">
        <v>165</v>
      </c>
      <c r="AA113" s="1">
        <v>181850</v>
      </c>
      <c r="AB113" s="1"/>
      <c r="AC113" s="1"/>
      <c r="AD113" s="1"/>
      <c r="AE113" s="1"/>
      <c r="AF113" s="1"/>
      <c r="AG113" s="1"/>
      <c r="AH113" s="1"/>
    </row>
    <row r="114" spans="1:34" x14ac:dyDescent="0.2">
      <c r="B114" s="2">
        <v>3</v>
      </c>
      <c r="C114" s="1">
        <v>86157</v>
      </c>
      <c r="D114" s="1">
        <f>100*C114/C113</f>
        <v>34.908087564978871</v>
      </c>
      <c r="I114" s="2">
        <v>3</v>
      </c>
      <c r="J114" s="1">
        <v>1599</v>
      </c>
      <c r="K114" s="1">
        <f>100*J114/J113</f>
        <v>4.9892352335486283</v>
      </c>
      <c r="R114" s="1"/>
      <c r="S114" s="2">
        <v>3</v>
      </c>
      <c r="T114" s="1">
        <v>2145</v>
      </c>
      <c r="U114" s="1">
        <f>100*T114/T113</f>
        <v>4.1173986486486482</v>
      </c>
      <c r="V114" s="1"/>
      <c r="W114" s="1"/>
      <c r="X114" s="1"/>
      <c r="Y114" s="20"/>
      <c r="Z114" s="2">
        <v>3</v>
      </c>
      <c r="AA114" s="1">
        <v>41150</v>
      </c>
      <c r="AB114" s="1">
        <f>100*AA114/AA113</f>
        <v>22.628540005499037</v>
      </c>
      <c r="AC114" s="1"/>
      <c r="AD114" s="1"/>
      <c r="AE114" s="1"/>
      <c r="AF114" s="1"/>
    </row>
    <row r="115" spans="1:34" x14ac:dyDescent="0.2">
      <c r="B115" s="2"/>
      <c r="C115" s="3" t="s">
        <v>35</v>
      </c>
      <c r="D115" s="4">
        <f>AVERAGE(D109:D114)</f>
        <v>19.874610330772672</v>
      </c>
      <c r="I115" s="2"/>
      <c r="J115" s="3" t="s">
        <v>35</v>
      </c>
      <c r="K115" s="4">
        <f>AVERAGE(K109:K114)</f>
        <v>3.0875780338180214</v>
      </c>
      <c r="R115" s="1"/>
      <c r="S115" s="2"/>
      <c r="T115" s="3" t="s">
        <v>35</v>
      </c>
      <c r="U115" s="4">
        <f>AVERAGE(U109:U114)</f>
        <v>8.7988830592115654</v>
      </c>
      <c r="V115" s="1"/>
      <c r="W115" s="1"/>
      <c r="X115" s="1"/>
      <c r="Y115" s="20"/>
      <c r="Z115" s="2"/>
      <c r="AA115" s="3" t="s">
        <v>35</v>
      </c>
      <c r="AB115" s="4">
        <f>AVERAGE(AB109:AB114)</f>
        <v>19.905936270081771</v>
      </c>
      <c r="AC115" s="1"/>
      <c r="AD115" s="1"/>
      <c r="AE115" s="2"/>
      <c r="AF115" s="1"/>
    </row>
    <row r="116" spans="1:34" x14ac:dyDescent="0.2">
      <c r="A116" s="1" t="s">
        <v>164</v>
      </c>
      <c r="B116" s="2" t="s">
        <v>165</v>
      </c>
      <c r="C116" s="1">
        <v>56634</v>
      </c>
      <c r="H116" s="1" t="s">
        <v>166</v>
      </c>
      <c r="I116" s="2" t="s">
        <v>165</v>
      </c>
      <c r="J116" s="1">
        <v>284374</v>
      </c>
      <c r="R116" s="1" t="s">
        <v>61</v>
      </c>
      <c r="S116" s="2" t="s">
        <v>165</v>
      </c>
      <c r="T116" s="1">
        <v>174016</v>
      </c>
      <c r="U116" s="1"/>
      <c r="V116" s="1"/>
      <c r="W116" s="1"/>
      <c r="X116" s="1"/>
      <c r="Y116" s="20" t="s">
        <v>17</v>
      </c>
      <c r="Z116" s="2" t="s">
        <v>165</v>
      </c>
      <c r="AA116" s="1">
        <v>131879</v>
      </c>
      <c r="AB116" s="1"/>
      <c r="AC116" s="1"/>
      <c r="AD116" s="1"/>
      <c r="AE116" s="2"/>
      <c r="AF116" s="1"/>
    </row>
    <row r="117" spans="1:34" x14ac:dyDescent="0.2">
      <c r="B117" s="2">
        <v>1</v>
      </c>
      <c r="C117" s="1">
        <v>10626</v>
      </c>
      <c r="D117" s="1">
        <f>100*C117/C116</f>
        <v>18.762580781862486</v>
      </c>
      <c r="I117" s="2">
        <v>1</v>
      </c>
      <c r="J117" s="1">
        <v>10130</v>
      </c>
      <c r="K117" s="1">
        <f>100*J117/J116</f>
        <v>3.5622103286517053</v>
      </c>
      <c r="R117" s="1"/>
      <c r="S117" s="2">
        <v>1</v>
      </c>
      <c r="T117" s="1">
        <v>7931</v>
      </c>
      <c r="U117" s="1">
        <f>100*T117/T116</f>
        <v>4.557626884884149</v>
      </c>
      <c r="V117" s="1"/>
      <c r="W117" s="1"/>
      <c r="X117" s="1"/>
      <c r="Y117" s="1"/>
      <c r="Z117" s="2">
        <v>1</v>
      </c>
      <c r="AA117" s="1">
        <v>20518</v>
      </c>
      <c r="AB117" s="1">
        <f>100*AA117/AA116</f>
        <v>15.558201078261133</v>
      </c>
      <c r="AC117" s="1"/>
      <c r="AD117" s="1"/>
      <c r="AE117" s="2"/>
      <c r="AF117" s="1"/>
    </row>
    <row r="118" spans="1:34" x14ac:dyDescent="0.2">
      <c r="B118" s="2" t="s">
        <v>165</v>
      </c>
      <c r="C118" s="1">
        <v>100158</v>
      </c>
      <c r="I118" s="2" t="s">
        <v>165</v>
      </c>
      <c r="J118" s="1">
        <v>15110</v>
      </c>
      <c r="R118" s="1"/>
      <c r="S118" s="2" t="s">
        <v>165</v>
      </c>
      <c r="T118" s="1">
        <v>139275</v>
      </c>
      <c r="U118" s="1"/>
      <c r="V118" s="1"/>
      <c r="W118" s="1"/>
      <c r="X118" s="1"/>
      <c r="Y118" s="1"/>
      <c r="Z118" s="2" t="s">
        <v>165</v>
      </c>
      <c r="AA118" s="1">
        <v>14965</v>
      </c>
      <c r="AB118" s="1"/>
      <c r="AC118" s="1"/>
      <c r="AD118" s="1"/>
      <c r="AE118" s="2"/>
      <c r="AF118" s="1"/>
    </row>
    <row r="119" spans="1:34" x14ac:dyDescent="0.2">
      <c r="B119" s="2">
        <v>2</v>
      </c>
      <c r="C119" s="1">
        <v>25280</v>
      </c>
      <c r="D119" s="1">
        <f>100*C119/C118</f>
        <v>25.240120609437088</v>
      </c>
      <c r="I119" s="2">
        <v>2</v>
      </c>
      <c r="J119" s="1">
        <v>0</v>
      </c>
      <c r="K119" s="1">
        <f>100*J119/J118</f>
        <v>0</v>
      </c>
      <c r="R119" s="1"/>
      <c r="S119" s="2">
        <v>2</v>
      </c>
      <c r="T119" s="1">
        <v>19954</v>
      </c>
      <c r="U119" s="1">
        <f>100*T119/T118</f>
        <v>14.327050798779393</v>
      </c>
      <c r="V119" s="1"/>
      <c r="W119" s="1"/>
      <c r="X119" s="1"/>
      <c r="Y119" s="1"/>
      <c r="Z119" s="2">
        <v>2</v>
      </c>
      <c r="AA119" s="1">
        <v>916</v>
      </c>
      <c r="AB119" s="1">
        <f>100*AA119/AA118</f>
        <v>6.1209488807216843</v>
      </c>
      <c r="AC119" s="1"/>
      <c r="AD119" s="1"/>
      <c r="AE119" s="2"/>
      <c r="AF119" s="1"/>
    </row>
    <row r="120" spans="1:34" x14ac:dyDescent="0.2">
      <c r="B120" s="2" t="s">
        <v>165</v>
      </c>
      <c r="C120" s="1">
        <v>362062</v>
      </c>
      <c r="I120" s="2" t="s">
        <v>165</v>
      </c>
      <c r="J120" s="1">
        <v>36981</v>
      </c>
      <c r="R120" s="1"/>
      <c r="S120" s="2" t="s">
        <v>165</v>
      </c>
      <c r="T120" s="1">
        <v>48845</v>
      </c>
      <c r="U120" s="1"/>
      <c r="V120" s="1"/>
      <c r="W120" s="1"/>
      <c r="X120" s="1"/>
      <c r="Y120" s="1"/>
      <c r="Z120" s="2" t="s">
        <v>165</v>
      </c>
      <c r="AA120" s="1">
        <v>222960</v>
      </c>
      <c r="AB120" s="1"/>
      <c r="AC120" s="1"/>
      <c r="AD120" s="1"/>
      <c r="AE120" s="2"/>
      <c r="AF120" s="1"/>
    </row>
    <row r="121" spans="1:34" x14ac:dyDescent="0.2">
      <c r="B121" s="2">
        <v>3</v>
      </c>
      <c r="C121" s="1">
        <v>100560</v>
      </c>
      <c r="D121" s="1">
        <f>100*C121/C120</f>
        <v>27.774248609354199</v>
      </c>
      <c r="I121" s="2">
        <v>3</v>
      </c>
      <c r="J121" s="1">
        <v>520</v>
      </c>
      <c r="K121" s="1">
        <f>100*J121/J120</f>
        <v>1.4061274708634164</v>
      </c>
      <c r="R121" s="1"/>
      <c r="S121" s="2">
        <v>3</v>
      </c>
      <c r="T121" s="1">
        <v>1693</v>
      </c>
      <c r="U121" s="1">
        <f>100*T121/T120</f>
        <v>3.4660661275463198</v>
      </c>
      <c r="V121" s="1"/>
      <c r="W121" s="1"/>
      <c r="X121" s="1"/>
      <c r="Y121" s="1"/>
      <c r="Z121" s="2">
        <v>3</v>
      </c>
      <c r="AA121" s="1">
        <v>17869</v>
      </c>
      <c r="AB121" s="1">
        <f>100*AA121/AA120</f>
        <v>8.0144420523860784</v>
      </c>
      <c r="AC121" s="1"/>
      <c r="AD121" s="1"/>
      <c r="AE121" s="2"/>
      <c r="AF121" s="1"/>
    </row>
    <row r="122" spans="1:34" x14ac:dyDescent="0.2">
      <c r="B122" s="2"/>
      <c r="C122" s="3" t="s">
        <v>35</v>
      </c>
      <c r="D122" s="4">
        <f>AVERAGE(D116:D121)</f>
        <v>23.925650000217924</v>
      </c>
      <c r="I122" s="2"/>
      <c r="J122" s="3" t="s">
        <v>35</v>
      </c>
      <c r="K122" s="4">
        <f>AVERAGE(K116:K121)</f>
        <v>1.6561125998383739</v>
      </c>
      <c r="R122" s="1"/>
      <c r="S122" s="2"/>
      <c r="T122" s="3" t="s">
        <v>35</v>
      </c>
      <c r="U122" s="4">
        <f>AVERAGE(U116:U121)</f>
        <v>7.4502479370699533</v>
      </c>
      <c r="V122" s="1"/>
      <c r="W122" s="1"/>
      <c r="X122" s="1"/>
      <c r="Y122" s="1"/>
      <c r="Z122" s="2"/>
      <c r="AA122" s="3" t="s">
        <v>35</v>
      </c>
      <c r="AB122" s="4">
        <f>AVERAGE(AB116:AB121)</f>
        <v>9.8978640037896337</v>
      </c>
      <c r="AC122" s="1"/>
      <c r="AD122" s="1"/>
      <c r="AE122" s="2"/>
      <c r="AF122" s="1"/>
    </row>
    <row r="123" spans="1:34" x14ac:dyDescent="0.2">
      <c r="C123" s="5" t="s">
        <v>36</v>
      </c>
      <c r="D123" s="6">
        <f>AVERAGE(D101,D108,D115,D122)</f>
        <v>17.463236026536368</v>
      </c>
      <c r="J123" s="5" t="s">
        <v>36</v>
      </c>
      <c r="K123" s="6">
        <f>AVERAGE(K101,K108,K115,K122)</f>
        <v>5.6422587096827428</v>
      </c>
      <c r="R123" s="1"/>
      <c r="S123" s="1"/>
      <c r="T123" s="5" t="s">
        <v>36</v>
      </c>
      <c r="U123" s="6">
        <f>AVERAGE(U101,U108,U115,U122)</f>
        <v>11.829182252148252</v>
      </c>
      <c r="V123" s="1"/>
      <c r="W123" s="1"/>
      <c r="X123" s="1"/>
      <c r="Y123" s="1"/>
      <c r="Z123" s="1"/>
      <c r="AA123" s="5" t="s">
        <v>36</v>
      </c>
      <c r="AB123" s="6">
        <f>AVERAGE(AB101,AB108,AB115,AB122)</f>
        <v>12.419124709896249</v>
      </c>
      <c r="AC123" s="1"/>
      <c r="AD123" s="1"/>
      <c r="AE123" s="2"/>
      <c r="AF123" s="1"/>
    </row>
    <row r="124" spans="1:34" x14ac:dyDescent="0.2"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2"/>
      <c r="AF124" s="1"/>
    </row>
    <row r="125" spans="1:34" x14ac:dyDescent="0.2"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2"/>
      <c r="AF125" s="1"/>
    </row>
    <row r="126" spans="1:34" x14ac:dyDescent="0.2"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2"/>
      <c r="AF126" s="1"/>
    </row>
    <row r="127" spans="1:34" x14ac:dyDescent="0.2"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2"/>
      <c r="AF127" s="1"/>
    </row>
    <row r="128" spans="1:34" x14ac:dyDescent="0.2"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2"/>
      <c r="AF128" s="1"/>
    </row>
    <row r="129" spans="18:32" x14ac:dyDescent="0.2"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2"/>
      <c r="AF129" s="1"/>
    </row>
    <row r="130" spans="18:32" x14ac:dyDescent="0.2"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2"/>
      <c r="AF130" s="1"/>
    </row>
    <row r="131" spans="18:32" x14ac:dyDescent="0.2"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2"/>
      <c r="AF131" s="1"/>
    </row>
    <row r="132" spans="18:32" x14ac:dyDescent="0.2"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2"/>
      <c r="AF132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3B32-AB67-2A44-B4C7-A9616E4F43DA}">
  <dimension ref="A1:AD77"/>
  <sheetViews>
    <sheetView topLeftCell="Y1" zoomScale="75" zoomScaleNormal="70" workbookViewId="0">
      <selection activeCell="AC25" sqref="AC25"/>
    </sheetView>
  </sheetViews>
  <sheetFormatPr baseColWidth="10" defaultColWidth="10.6640625" defaultRowHeight="16" x14ac:dyDescent="0.2"/>
  <cols>
    <col min="1" max="2" width="10.83203125" style="1"/>
    <col min="3" max="3" width="12" style="1" bestFit="1" customWidth="1"/>
    <col min="4" max="4" width="11.1640625" style="1" bestFit="1" customWidth="1"/>
    <col min="5" max="13" width="10.83203125" style="1"/>
  </cols>
  <sheetData>
    <row r="1" spans="1:30" x14ac:dyDescent="0.2">
      <c r="A1" s="1" t="s">
        <v>229</v>
      </c>
      <c r="B1" s="1" t="s">
        <v>5</v>
      </c>
      <c r="C1" s="1" t="s">
        <v>4</v>
      </c>
      <c r="D1" s="1" t="s">
        <v>6</v>
      </c>
      <c r="E1" s="1" t="s">
        <v>7</v>
      </c>
      <c r="F1" s="1" t="s">
        <v>8</v>
      </c>
      <c r="H1" s="1" t="s">
        <v>237</v>
      </c>
      <c r="I1" s="1" t="s">
        <v>5</v>
      </c>
      <c r="J1" s="1" t="s">
        <v>4</v>
      </c>
      <c r="K1" s="1" t="s">
        <v>6</v>
      </c>
      <c r="L1" s="1" t="s">
        <v>7</v>
      </c>
      <c r="M1" s="1" t="s">
        <v>8</v>
      </c>
      <c r="O1" s="1" t="s">
        <v>233</v>
      </c>
      <c r="P1" s="1" t="s">
        <v>5</v>
      </c>
      <c r="Q1" s="10" t="s">
        <v>4</v>
      </c>
      <c r="R1" s="1" t="s">
        <v>6</v>
      </c>
      <c r="S1" s="1" t="s">
        <v>7</v>
      </c>
      <c r="T1" s="1" t="s">
        <v>8</v>
      </c>
      <c r="U1" s="1"/>
      <c r="V1" s="20" t="s">
        <v>244</v>
      </c>
      <c r="W1" s="1" t="s">
        <v>5</v>
      </c>
      <c r="X1" s="7" t="s">
        <v>4</v>
      </c>
      <c r="Y1" s="1" t="s">
        <v>6</v>
      </c>
      <c r="Z1" s="1" t="s">
        <v>7</v>
      </c>
      <c r="AA1" s="1" t="s">
        <v>8</v>
      </c>
      <c r="AC1" s="41"/>
      <c r="AD1" s="41"/>
    </row>
    <row r="2" spans="1:30" x14ac:dyDescent="0.2">
      <c r="A2" s="1" t="s">
        <v>0</v>
      </c>
      <c r="B2" s="2">
        <v>1</v>
      </c>
      <c r="C2" s="1" t="s">
        <v>1</v>
      </c>
      <c r="D2" s="1">
        <v>32.119999999999997</v>
      </c>
      <c r="E2" s="1">
        <v>0</v>
      </c>
      <c r="F2" s="1">
        <v>77</v>
      </c>
      <c r="H2" s="1" t="s">
        <v>17</v>
      </c>
      <c r="I2" s="2">
        <v>1</v>
      </c>
      <c r="J2" s="1" t="s">
        <v>62</v>
      </c>
      <c r="K2" s="1">
        <v>19.510000000000002</v>
      </c>
      <c r="L2" s="1">
        <v>0</v>
      </c>
      <c r="M2" s="1">
        <v>77</v>
      </c>
      <c r="O2" s="1" t="s">
        <v>115</v>
      </c>
      <c r="P2" s="2">
        <v>1</v>
      </c>
      <c r="Q2" s="10" t="s">
        <v>114</v>
      </c>
      <c r="R2">
        <v>38.03</v>
      </c>
      <c r="S2" s="1">
        <v>0</v>
      </c>
      <c r="T2" s="1">
        <v>120</v>
      </c>
      <c r="U2" s="1"/>
      <c r="V2" s="1" t="s">
        <v>117</v>
      </c>
      <c r="W2" s="2">
        <v>2</v>
      </c>
      <c r="X2" s="7" t="s">
        <v>125</v>
      </c>
      <c r="Y2" s="1">
        <v>24.5</v>
      </c>
      <c r="Z2" s="1">
        <v>0</v>
      </c>
      <c r="AA2" s="1">
        <v>120</v>
      </c>
      <c r="AC2" s="42" t="s">
        <v>245</v>
      </c>
      <c r="AD2" s="42" t="s">
        <v>246</v>
      </c>
    </row>
    <row r="3" spans="1:30" x14ac:dyDescent="0.2">
      <c r="B3" s="2">
        <v>2</v>
      </c>
      <c r="C3" s="1" t="s">
        <v>2</v>
      </c>
      <c r="D3" s="1">
        <v>30.45</v>
      </c>
      <c r="E3" s="1">
        <v>0</v>
      </c>
      <c r="F3" s="1">
        <v>77</v>
      </c>
      <c r="I3" s="2">
        <v>2</v>
      </c>
      <c r="J3" s="1" t="s">
        <v>63</v>
      </c>
      <c r="K3" s="1">
        <v>1.78</v>
      </c>
      <c r="L3" s="1">
        <v>0</v>
      </c>
      <c r="M3" s="1">
        <v>77</v>
      </c>
      <c r="O3" s="1"/>
      <c r="P3" s="2">
        <v>2</v>
      </c>
      <c r="Q3" s="10" t="s">
        <v>113</v>
      </c>
      <c r="R3">
        <v>34.159999999999997</v>
      </c>
      <c r="S3" s="1">
        <v>0</v>
      </c>
      <c r="T3" s="1">
        <v>120</v>
      </c>
      <c r="U3" s="1"/>
      <c r="V3" s="1"/>
      <c r="W3" s="2">
        <v>3</v>
      </c>
      <c r="X3" s="7" t="s">
        <v>126</v>
      </c>
      <c r="Y3" s="1">
        <v>35.69</v>
      </c>
      <c r="Z3" s="1">
        <v>0</v>
      </c>
      <c r="AA3" s="1">
        <v>120</v>
      </c>
      <c r="AC3" s="43">
        <v>27.73</v>
      </c>
      <c r="AD3" s="43">
        <v>9.82</v>
      </c>
    </row>
    <row r="4" spans="1:30" x14ac:dyDescent="0.2">
      <c r="B4" s="2">
        <v>3</v>
      </c>
      <c r="C4" s="1" t="s">
        <v>3</v>
      </c>
      <c r="D4" s="1">
        <v>30.46</v>
      </c>
      <c r="E4" s="1">
        <v>0</v>
      </c>
      <c r="F4" s="1">
        <v>77</v>
      </c>
      <c r="I4" s="2">
        <v>3</v>
      </c>
      <c r="J4" s="1" t="s">
        <v>64</v>
      </c>
      <c r="K4" s="1">
        <v>13.61</v>
      </c>
      <c r="L4" s="1">
        <v>0</v>
      </c>
      <c r="M4" s="1">
        <v>77</v>
      </c>
      <c r="O4" s="1"/>
      <c r="P4" s="2">
        <v>3</v>
      </c>
      <c r="Q4" s="10" t="s">
        <v>112</v>
      </c>
      <c r="R4">
        <v>38.99</v>
      </c>
      <c r="S4" s="1">
        <v>0</v>
      </c>
      <c r="T4" s="1">
        <v>120</v>
      </c>
      <c r="U4" s="1"/>
      <c r="V4" s="1"/>
      <c r="W4" s="2">
        <v>4</v>
      </c>
      <c r="X4" s="7" t="s">
        <v>127</v>
      </c>
      <c r="Y4" s="1">
        <v>32.61</v>
      </c>
      <c r="Z4" s="1">
        <v>0</v>
      </c>
      <c r="AA4" s="1">
        <v>120</v>
      </c>
      <c r="AC4" s="43">
        <v>25.18</v>
      </c>
      <c r="AD4" s="43">
        <v>19.02</v>
      </c>
    </row>
    <row r="5" spans="1:30" x14ac:dyDescent="0.2">
      <c r="C5" s="3" t="s">
        <v>35</v>
      </c>
      <c r="D5" s="4">
        <f>AVERAGE(D2:D4)</f>
        <v>31.01</v>
      </c>
      <c r="I5" s="2"/>
      <c r="J5" s="3" t="s">
        <v>35</v>
      </c>
      <c r="K5" s="4">
        <f>AVERAGE(K2:K4)</f>
        <v>11.633333333333335</v>
      </c>
      <c r="O5" s="1"/>
      <c r="P5" s="2"/>
      <c r="Q5" s="11" t="s">
        <v>35</v>
      </c>
      <c r="R5" s="4">
        <f>AVERAGE(R2:R4)</f>
        <v>37.06</v>
      </c>
      <c r="S5" s="1"/>
      <c r="T5" s="1"/>
      <c r="U5" s="1"/>
      <c r="V5" s="1"/>
      <c r="W5" s="2"/>
      <c r="X5" s="8" t="s">
        <v>35</v>
      </c>
      <c r="Y5" s="4">
        <f>AVERAGE(Y2:Y4)</f>
        <v>30.933333333333334</v>
      </c>
      <c r="Z5" s="1"/>
      <c r="AA5" s="1"/>
      <c r="AC5" s="43">
        <v>20.78</v>
      </c>
      <c r="AD5" s="43">
        <v>12.29</v>
      </c>
    </row>
    <row r="6" spans="1:30" x14ac:dyDescent="0.2">
      <c r="A6" s="1" t="s">
        <v>12</v>
      </c>
      <c r="B6" s="2">
        <v>4</v>
      </c>
      <c r="C6" s="1" t="s">
        <v>9</v>
      </c>
      <c r="D6" s="1">
        <v>26.26</v>
      </c>
      <c r="E6" s="1">
        <v>0</v>
      </c>
      <c r="F6" s="1">
        <v>77</v>
      </c>
      <c r="H6" s="1" t="s">
        <v>61</v>
      </c>
      <c r="I6" s="2">
        <v>4</v>
      </c>
      <c r="J6" s="1" t="s">
        <v>65</v>
      </c>
      <c r="K6" s="1">
        <v>6.6</v>
      </c>
      <c r="L6" s="1">
        <v>0</v>
      </c>
      <c r="M6" s="1">
        <v>77</v>
      </c>
      <c r="O6" s="1" t="s">
        <v>116</v>
      </c>
      <c r="P6" s="2">
        <v>4</v>
      </c>
      <c r="Q6" s="10" t="s">
        <v>119</v>
      </c>
      <c r="R6" s="1">
        <v>37.880000000000003</v>
      </c>
      <c r="S6" s="1">
        <v>0</v>
      </c>
      <c r="T6" s="1">
        <v>120</v>
      </c>
      <c r="U6" s="1"/>
      <c r="V6" s="1" t="s">
        <v>118</v>
      </c>
      <c r="W6" s="2">
        <v>1</v>
      </c>
      <c r="X6" s="7" t="s">
        <v>128</v>
      </c>
      <c r="Y6" s="1">
        <v>17.41</v>
      </c>
      <c r="Z6" s="1">
        <v>0</v>
      </c>
      <c r="AA6" s="1">
        <v>120</v>
      </c>
      <c r="AC6" s="43">
        <v>20.99</v>
      </c>
      <c r="AD6" s="43">
        <v>19.21</v>
      </c>
    </row>
    <row r="7" spans="1:30" x14ac:dyDescent="0.2">
      <c r="B7" s="2">
        <v>5</v>
      </c>
      <c r="C7" s="1" t="s">
        <v>10</v>
      </c>
      <c r="D7" s="1">
        <v>34.54</v>
      </c>
      <c r="E7" s="1">
        <v>0</v>
      </c>
      <c r="F7" s="1">
        <v>77</v>
      </c>
      <c r="I7" s="2">
        <v>5</v>
      </c>
      <c r="J7" s="1" t="s">
        <v>66</v>
      </c>
      <c r="K7" s="1">
        <v>12.19</v>
      </c>
      <c r="L7" s="1">
        <v>0</v>
      </c>
      <c r="M7" s="1">
        <v>77</v>
      </c>
      <c r="O7" s="1"/>
      <c r="P7" s="2">
        <v>5</v>
      </c>
      <c r="Q7" s="10" t="s">
        <v>120</v>
      </c>
      <c r="R7" s="1">
        <v>16.8</v>
      </c>
      <c r="S7" s="1">
        <v>0</v>
      </c>
      <c r="T7" s="1">
        <v>120</v>
      </c>
      <c r="U7" s="1"/>
      <c r="V7" s="1"/>
      <c r="W7" s="2">
        <v>2</v>
      </c>
      <c r="X7" s="7" t="s">
        <v>129</v>
      </c>
      <c r="Y7" s="1">
        <v>22.52</v>
      </c>
      <c r="Z7" s="1">
        <v>0</v>
      </c>
      <c r="AA7" s="1">
        <v>120</v>
      </c>
      <c r="AC7" s="43">
        <v>30.69</v>
      </c>
      <c r="AD7" s="43">
        <v>28.71</v>
      </c>
    </row>
    <row r="8" spans="1:30" x14ac:dyDescent="0.2">
      <c r="B8" s="2">
        <v>6</v>
      </c>
      <c r="C8" s="1" t="s">
        <v>11</v>
      </c>
      <c r="D8" s="1">
        <v>34.450000000000003</v>
      </c>
      <c r="E8" s="1">
        <v>0</v>
      </c>
      <c r="F8" s="1">
        <v>77</v>
      </c>
      <c r="I8" s="2">
        <v>6</v>
      </c>
      <c r="J8" s="1" t="s">
        <v>67</v>
      </c>
      <c r="K8" s="1">
        <v>9.81</v>
      </c>
      <c r="L8" s="1">
        <v>0</v>
      </c>
      <c r="M8" s="1">
        <v>77</v>
      </c>
      <c r="O8" s="1"/>
      <c r="P8" s="2">
        <v>6</v>
      </c>
      <c r="Q8" s="10" t="s">
        <v>121</v>
      </c>
      <c r="R8" s="1">
        <v>29.79</v>
      </c>
      <c r="S8" s="1">
        <v>0</v>
      </c>
      <c r="T8" s="1">
        <v>120</v>
      </c>
      <c r="U8" s="1"/>
      <c r="V8" s="1"/>
      <c r="W8" s="2">
        <v>3</v>
      </c>
      <c r="X8" s="7" t="s">
        <v>130</v>
      </c>
      <c r="Y8" s="1">
        <v>35.94</v>
      </c>
      <c r="Z8" s="1">
        <v>0</v>
      </c>
      <c r="AA8" s="1">
        <v>120</v>
      </c>
      <c r="AC8" s="43">
        <v>24.9</v>
      </c>
      <c r="AD8" s="43">
        <v>24.63</v>
      </c>
    </row>
    <row r="9" spans="1:30" x14ac:dyDescent="0.2">
      <c r="B9" s="2"/>
      <c r="C9" s="3" t="s">
        <v>35</v>
      </c>
      <c r="D9" s="4">
        <f>AVERAGE(D6:D8)</f>
        <v>31.75</v>
      </c>
      <c r="J9" s="3" t="s">
        <v>35</v>
      </c>
      <c r="K9" s="4">
        <f>AVERAGE(K6:K8)</f>
        <v>9.5333333333333332</v>
      </c>
      <c r="O9" s="1"/>
      <c r="P9" s="2"/>
      <c r="Q9" s="11" t="s">
        <v>35</v>
      </c>
      <c r="R9" s="4">
        <f>AVERAGE(R6:R8)</f>
        <v>28.156666666666666</v>
      </c>
      <c r="S9" s="1"/>
      <c r="T9" s="1"/>
      <c r="U9" s="1"/>
      <c r="V9" s="1"/>
      <c r="W9" s="1"/>
      <c r="X9" s="8" t="s">
        <v>35</v>
      </c>
      <c r="Y9" s="4">
        <f>AVERAGE(Y6:Y8)</f>
        <v>25.290000000000003</v>
      </c>
      <c r="Z9" s="1"/>
      <c r="AA9" s="1"/>
      <c r="AC9" s="43">
        <v>26.28</v>
      </c>
      <c r="AD9" s="43">
        <v>13.62</v>
      </c>
    </row>
    <row r="10" spans="1:30" x14ac:dyDescent="0.2">
      <c r="A10" s="1" t="s">
        <v>14</v>
      </c>
      <c r="B10" s="2">
        <v>7</v>
      </c>
      <c r="C10" s="1" t="s">
        <v>23</v>
      </c>
      <c r="D10" s="1">
        <v>9.4700000000000006</v>
      </c>
      <c r="E10" s="1">
        <v>0</v>
      </c>
      <c r="F10" s="1">
        <v>77</v>
      </c>
      <c r="H10" s="1" t="s">
        <v>0</v>
      </c>
      <c r="I10" s="2">
        <v>7</v>
      </c>
      <c r="J10" s="1" t="s">
        <v>68</v>
      </c>
      <c r="K10" s="1">
        <v>6.59</v>
      </c>
      <c r="L10" s="1">
        <v>0</v>
      </c>
      <c r="M10" s="1">
        <v>77</v>
      </c>
      <c r="O10" s="1" t="s">
        <v>117</v>
      </c>
      <c r="P10" s="2">
        <v>7</v>
      </c>
      <c r="Q10" s="10">
        <v>8.9860000000000007E+22</v>
      </c>
      <c r="R10" s="1">
        <v>27.92</v>
      </c>
      <c r="S10" s="1">
        <v>0</v>
      </c>
      <c r="T10" s="1">
        <v>120</v>
      </c>
      <c r="U10" s="1"/>
      <c r="V10" s="1" t="s">
        <v>122</v>
      </c>
      <c r="W10" s="2">
        <v>7</v>
      </c>
      <c r="X10" s="7">
        <v>1.4009999999999999E+149</v>
      </c>
      <c r="Y10" s="1">
        <v>28.22</v>
      </c>
      <c r="Z10" s="1">
        <v>0</v>
      </c>
      <c r="AA10" s="1">
        <v>120</v>
      </c>
      <c r="AC10" s="43">
        <v>30.57</v>
      </c>
      <c r="AD10" s="43">
        <v>20.47</v>
      </c>
    </row>
    <row r="11" spans="1:30" x14ac:dyDescent="0.2">
      <c r="B11" s="2">
        <v>8</v>
      </c>
      <c r="C11" s="1" t="s">
        <v>24</v>
      </c>
      <c r="D11" s="1">
        <v>23.5</v>
      </c>
      <c r="E11" s="1">
        <v>0</v>
      </c>
      <c r="F11" s="1">
        <v>77</v>
      </c>
      <c r="I11" s="2">
        <v>8</v>
      </c>
      <c r="J11" s="1" t="s">
        <v>69</v>
      </c>
      <c r="K11" s="1">
        <v>8.09</v>
      </c>
      <c r="L11" s="1">
        <v>0</v>
      </c>
      <c r="M11" s="1">
        <v>77</v>
      </c>
      <c r="O11" s="1"/>
      <c r="P11" s="2">
        <v>8</v>
      </c>
      <c r="Q11" s="10">
        <v>1.86E+23</v>
      </c>
      <c r="R11" s="1">
        <v>27.33</v>
      </c>
      <c r="S11" s="1">
        <v>0</v>
      </c>
      <c r="T11" s="1">
        <v>120</v>
      </c>
      <c r="U11" s="1"/>
      <c r="V11" s="1"/>
      <c r="W11" s="2">
        <v>8</v>
      </c>
      <c r="X11" s="7">
        <v>1.5189999999999999E+148</v>
      </c>
      <c r="Y11" s="1">
        <v>33.61</v>
      </c>
      <c r="Z11" s="1">
        <v>0</v>
      </c>
      <c r="AA11" s="1">
        <v>120</v>
      </c>
    </row>
    <row r="12" spans="1:30" x14ac:dyDescent="0.2">
      <c r="B12" s="2">
        <v>9</v>
      </c>
      <c r="C12" s="1" t="s">
        <v>25</v>
      </c>
      <c r="D12" s="1">
        <v>12.57</v>
      </c>
      <c r="E12" s="1">
        <v>0</v>
      </c>
      <c r="F12" s="1">
        <v>77</v>
      </c>
      <c r="I12" s="2">
        <v>9</v>
      </c>
      <c r="J12" s="1" t="s">
        <v>70</v>
      </c>
      <c r="K12" s="1">
        <v>11.98</v>
      </c>
      <c r="L12" s="1">
        <v>0</v>
      </c>
      <c r="M12" s="1">
        <v>77</v>
      </c>
      <c r="O12" s="1"/>
      <c r="P12" s="2">
        <v>9</v>
      </c>
      <c r="Q12" s="10">
        <v>1.088E+24</v>
      </c>
      <c r="R12" s="1">
        <v>43.87</v>
      </c>
      <c r="S12" s="1">
        <v>0</v>
      </c>
      <c r="T12" s="1">
        <v>120</v>
      </c>
      <c r="U12" s="1"/>
      <c r="V12" s="1"/>
      <c r="W12" s="2">
        <v>9</v>
      </c>
      <c r="X12" s="7">
        <v>3.1360000000000001E+148</v>
      </c>
      <c r="Y12" s="1">
        <v>40.020000000000003</v>
      </c>
      <c r="Z12" s="1">
        <v>0</v>
      </c>
      <c r="AA12" s="1">
        <v>120</v>
      </c>
    </row>
    <row r="13" spans="1:30" x14ac:dyDescent="0.2">
      <c r="B13" s="2"/>
      <c r="C13" s="3" t="s">
        <v>35</v>
      </c>
      <c r="D13" s="4">
        <f>AVERAGE(D10:D12)</f>
        <v>15.18</v>
      </c>
      <c r="I13" s="2"/>
      <c r="J13" s="3" t="s">
        <v>35</v>
      </c>
      <c r="K13" s="4">
        <f>AVERAGE(K10:K12)</f>
        <v>8.8866666666666667</v>
      </c>
      <c r="O13" s="1"/>
      <c r="P13" s="2"/>
      <c r="Q13" s="11" t="s">
        <v>35</v>
      </c>
      <c r="R13" s="4">
        <f>AVERAGE(R10:R12)</f>
        <v>33.04</v>
      </c>
      <c r="S13" s="1"/>
      <c r="T13" s="1"/>
      <c r="U13" s="1"/>
      <c r="V13" s="1"/>
      <c r="W13" s="2"/>
      <c r="X13" s="8" t="s">
        <v>35</v>
      </c>
      <c r="Y13" s="4">
        <f>AVERAGE(Y10:Y12)</f>
        <v>33.949999999999996</v>
      </c>
      <c r="Z13" s="1"/>
      <c r="AA13" s="1"/>
      <c r="AD13" s="4"/>
    </row>
    <row r="14" spans="1:30" x14ac:dyDescent="0.2">
      <c r="A14" s="1" t="s">
        <v>13</v>
      </c>
      <c r="B14" s="2">
        <v>10</v>
      </c>
      <c r="C14" s="1" t="s">
        <v>26</v>
      </c>
      <c r="D14" s="1">
        <v>30.22</v>
      </c>
      <c r="E14" s="1">
        <v>0</v>
      </c>
      <c r="F14" s="1">
        <v>77</v>
      </c>
      <c r="H14" s="1" t="s">
        <v>12</v>
      </c>
      <c r="I14" s="2">
        <v>10</v>
      </c>
      <c r="J14" s="1" t="s">
        <v>71</v>
      </c>
      <c r="K14" s="1">
        <v>9.6999999999999993</v>
      </c>
      <c r="L14" s="1">
        <v>0</v>
      </c>
      <c r="M14" s="1">
        <v>77</v>
      </c>
      <c r="O14" s="1" t="s">
        <v>118</v>
      </c>
      <c r="P14" s="2">
        <v>10</v>
      </c>
      <c r="Q14" s="10">
        <v>1.3279999999999999E+30</v>
      </c>
      <c r="R14" s="1">
        <v>20.96</v>
      </c>
      <c r="S14" s="1">
        <v>0</v>
      </c>
      <c r="T14" s="1">
        <v>120</v>
      </c>
      <c r="U14" s="1"/>
      <c r="V14" s="1" t="s">
        <v>123</v>
      </c>
      <c r="W14" s="2">
        <v>10</v>
      </c>
      <c r="X14" s="7">
        <v>8.7329999999999999E+155</v>
      </c>
      <c r="Y14" s="1">
        <v>20.02</v>
      </c>
      <c r="Z14" s="1">
        <v>0</v>
      </c>
      <c r="AA14" s="1">
        <v>120</v>
      </c>
    </row>
    <row r="15" spans="1:30" x14ac:dyDescent="0.2">
      <c r="B15" s="2">
        <v>11</v>
      </c>
      <c r="C15" s="1" t="s">
        <v>27</v>
      </c>
      <c r="D15" s="1">
        <v>53.76</v>
      </c>
      <c r="E15" s="1">
        <v>0</v>
      </c>
      <c r="F15" s="1">
        <v>77</v>
      </c>
      <c r="I15" s="2">
        <v>11</v>
      </c>
      <c r="J15" s="1" t="s">
        <v>72</v>
      </c>
      <c r="K15" s="1">
        <v>6.69</v>
      </c>
      <c r="L15" s="1">
        <v>0</v>
      </c>
      <c r="M15" s="1">
        <v>77</v>
      </c>
      <c r="O15" s="1"/>
      <c r="P15" s="2">
        <v>11</v>
      </c>
      <c r="Q15" s="10">
        <v>1.034E+30</v>
      </c>
      <c r="R15" s="1">
        <v>26.37</v>
      </c>
      <c r="S15" s="1">
        <v>0</v>
      </c>
      <c r="T15" s="1">
        <v>120</v>
      </c>
      <c r="U15" s="1"/>
      <c r="V15" s="1"/>
      <c r="W15" s="2">
        <v>11</v>
      </c>
      <c r="X15" s="7">
        <v>2.4359999999999999E+155</v>
      </c>
      <c r="Y15" s="1">
        <v>26.92</v>
      </c>
      <c r="Z15" s="1">
        <v>0</v>
      </c>
      <c r="AA15" s="1">
        <v>120</v>
      </c>
    </row>
    <row r="16" spans="1:30" x14ac:dyDescent="0.2">
      <c r="B16" s="2">
        <v>12</v>
      </c>
      <c r="C16" s="1" t="s">
        <v>28</v>
      </c>
      <c r="D16" s="1">
        <v>14.95</v>
      </c>
      <c r="E16" s="1">
        <v>0</v>
      </c>
      <c r="F16" s="1">
        <v>77</v>
      </c>
      <c r="I16" s="2">
        <v>12</v>
      </c>
      <c r="J16" s="1" t="s">
        <v>73</v>
      </c>
      <c r="K16" s="1">
        <v>11.23</v>
      </c>
      <c r="L16" s="1">
        <v>0</v>
      </c>
      <c r="M16" s="1">
        <v>77</v>
      </c>
      <c r="O16" s="1"/>
      <c r="P16" s="2">
        <v>12</v>
      </c>
      <c r="Q16" s="10">
        <v>7.9120000000000002E+30</v>
      </c>
      <c r="R16" s="1">
        <v>26.17</v>
      </c>
      <c r="S16" s="1">
        <v>0</v>
      </c>
      <c r="T16" s="1">
        <v>120</v>
      </c>
      <c r="U16" s="1"/>
      <c r="V16" s="1"/>
      <c r="W16" s="2">
        <v>12</v>
      </c>
      <c r="X16" s="7">
        <v>2.7370000000000002E+155</v>
      </c>
      <c r="Y16" s="1">
        <v>27.08</v>
      </c>
      <c r="Z16" s="1">
        <v>0</v>
      </c>
      <c r="AA16" s="1">
        <v>120</v>
      </c>
    </row>
    <row r="17" spans="1:27" x14ac:dyDescent="0.2">
      <c r="B17" s="2"/>
      <c r="C17" s="3" t="s">
        <v>35</v>
      </c>
      <c r="D17" s="4">
        <f>AVERAGE(D14:D16)</f>
        <v>32.976666666666667</v>
      </c>
      <c r="I17" s="2"/>
      <c r="J17" s="3" t="s">
        <v>35</v>
      </c>
      <c r="K17" s="4">
        <f>AVERAGE(K14:K16)</f>
        <v>9.206666666666667</v>
      </c>
      <c r="O17" s="1"/>
      <c r="P17" s="2"/>
      <c r="Q17" s="11" t="s">
        <v>35</v>
      </c>
      <c r="R17" s="4">
        <f>AVERAGE(R14:R16)</f>
        <v>24.5</v>
      </c>
      <c r="S17" s="1"/>
      <c r="T17" s="1"/>
      <c r="U17" s="1"/>
      <c r="V17" s="1"/>
      <c r="W17" s="2"/>
      <c r="X17" s="8" t="s">
        <v>35</v>
      </c>
      <c r="Y17" s="4">
        <f>AVERAGE(Y14:Y16)</f>
        <v>24.673333333333332</v>
      </c>
      <c r="Z17" s="1"/>
      <c r="AA17" s="1"/>
    </row>
    <row r="18" spans="1:27" x14ac:dyDescent="0.2">
      <c r="C18" s="5" t="s">
        <v>36</v>
      </c>
      <c r="D18" s="6">
        <f>AVERAGE(D5,D9,D13,D17)</f>
        <v>27.729166666666664</v>
      </c>
      <c r="J18" s="5" t="s">
        <v>36</v>
      </c>
      <c r="K18" s="6">
        <f>AVERAGE(K5,K9,K13,K17)</f>
        <v>9.8150000000000013</v>
      </c>
      <c r="O18" s="1"/>
      <c r="P18" s="1"/>
      <c r="Q18" s="12" t="s">
        <v>36</v>
      </c>
      <c r="R18" s="6">
        <f>AVERAGE(R5,R9,R13,R17)</f>
        <v>30.689166666666665</v>
      </c>
      <c r="S18" s="1"/>
      <c r="T18" s="1"/>
      <c r="U18" s="1"/>
      <c r="V18" s="1"/>
      <c r="W18" s="1"/>
      <c r="X18" s="9" t="s">
        <v>36</v>
      </c>
      <c r="Y18" s="6">
        <f>AVERAGE(Y5,Y9,Y13,Y17)</f>
        <v>28.711666666666666</v>
      </c>
      <c r="Z18" s="1"/>
      <c r="AA18" s="1"/>
    </row>
    <row r="19" spans="1:27" x14ac:dyDescent="0.2">
      <c r="O19" s="1"/>
      <c r="P19" s="1"/>
      <c r="Q19" s="10"/>
      <c r="R19" s="1"/>
      <c r="S19" s="1"/>
      <c r="T19" s="1"/>
      <c r="U19" s="1"/>
      <c r="V19" s="1"/>
      <c r="W19" s="1"/>
      <c r="X19" s="7"/>
      <c r="Y19" s="1"/>
      <c r="Z19" s="1"/>
      <c r="AA19" s="1"/>
    </row>
    <row r="20" spans="1:27" x14ac:dyDescent="0.2">
      <c r="A20" s="1" t="s">
        <v>230</v>
      </c>
      <c r="B20" s="1" t="s">
        <v>5</v>
      </c>
      <c r="C20" s="1" t="s">
        <v>4</v>
      </c>
      <c r="D20" s="1" t="s">
        <v>6</v>
      </c>
      <c r="E20" s="1" t="s">
        <v>7</v>
      </c>
      <c r="F20" s="1" t="s">
        <v>8</v>
      </c>
      <c r="H20" s="1" t="s">
        <v>238</v>
      </c>
      <c r="I20" s="1" t="s">
        <v>5</v>
      </c>
      <c r="J20" s="1" t="s">
        <v>4</v>
      </c>
      <c r="K20" s="1" t="s">
        <v>6</v>
      </c>
      <c r="L20" s="1" t="s">
        <v>7</v>
      </c>
      <c r="M20" s="1" t="s">
        <v>8</v>
      </c>
      <c r="O20" s="1" t="s">
        <v>234</v>
      </c>
      <c r="P20" s="1" t="s">
        <v>5</v>
      </c>
      <c r="Q20" s="10" t="s">
        <v>4</v>
      </c>
      <c r="R20" s="1" t="s">
        <v>6</v>
      </c>
      <c r="S20" s="1" t="s">
        <v>7</v>
      </c>
      <c r="T20" s="1" t="s">
        <v>8</v>
      </c>
      <c r="U20" s="1"/>
      <c r="V20" s="20" t="s">
        <v>243</v>
      </c>
      <c r="W20" s="1" t="s">
        <v>5</v>
      </c>
      <c r="X20" s="7" t="s">
        <v>4</v>
      </c>
      <c r="Y20" s="1" t="s">
        <v>6</v>
      </c>
      <c r="Z20" s="1" t="s">
        <v>7</v>
      </c>
      <c r="AA20" s="1" t="s">
        <v>8</v>
      </c>
    </row>
    <row r="21" spans="1:27" x14ac:dyDescent="0.2">
      <c r="A21" s="1" t="s">
        <v>15</v>
      </c>
      <c r="B21" s="2">
        <v>1</v>
      </c>
      <c r="C21" s="1">
        <v>5812500</v>
      </c>
      <c r="D21" s="1">
        <v>24.91</v>
      </c>
      <c r="E21" s="1">
        <v>0</v>
      </c>
      <c r="F21" s="1">
        <v>77</v>
      </c>
      <c r="H21" s="1" t="s">
        <v>12</v>
      </c>
      <c r="I21" s="2">
        <v>1</v>
      </c>
      <c r="J21" s="1" t="s">
        <v>75</v>
      </c>
      <c r="K21" s="1">
        <v>30.63</v>
      </c>
      <c r="L21" s="1">
        <v>0</v>
      </c>
      <c r="M21" s="1">
        <v>77</v>
      </c>
      <c r="O21" s="1" t="s">
        <v>40</v>
      </c>
      <c r="P21" s="2">
        <v>1</v>
      </c>
      <c r="Q21" s="10">
        <v>7.9960000000000006E+36</v>
      </c>
      <c r="R21" s="1">
        <v>27.56</v>
      </c>
      <c r="S21" s="1">
        <v>0</v>
      </c>
      <c r="T21" s="1">
        <v>120</v>
      </c>
      <c r="U21" s="1"/>
      <c r="V21" s="1" t="s">
        <v>124</v>
      </c>
      <c r="W21" s="2">
        <v>1</v>
      </c>
      <c r="X21" s="7">
        <v>2.0370000000000001E+244</v>
      </c>
      <c r="Y21" s="1">
        <v>8.01</v>
      </c>
      <c r="Z21" s="1">
        <v>0</v>
      </c>
      <c r="AA21" s="1">
        <v>120</v>
      </c>
    </row>
    <row r="22" spans="1:27" x14ac:dyDescent="0.2">
      <c r="B22" s="2">
        <v>2</v>
      </c>
      <c r="C22" s="1" t="s">
        <v>18</v>
      </c>
      <c r="D22" s="1">
        <v>20.97</v>
      </c>
      <c r="E22" s="1">
        <v>0</v>
      </c>
      <c r="F22" s="1">
        <v>77</v>
      </c>
      <c r="I22" s="2">
        <v>2</v>
      </c>
      <c r="J22" s="1" t="s">
        <v>76</v>
      </c>
      <c r="K22" s="1">
        <v>6.71</v>
      </c>
      <c r="L22" s="1">
        <v>0</v>
      </c>
      <c r="M22" s="1">
        <v>77</v>
      </c>
      <c r="O22" s="1"/>
      <c r="P22" s="2">
        <v>2</v>
      </c>
      <c r="Q22" s="10">
        <v>1.3840000000000001E+36</v>
      </c>
      <c r="R22" s="1">
        <v>16.59</v>
      </c>
      <c r="S22" s="1">
        <v>0</v>
      </c>
      <c r="T22" s="1">
        <v>120</v>
      </c>
      <c r="U22" s="1"/>
      <c r="V22" s="1"/>
      <c r="W22" s="2">
        <v>2</v>
      </c>
      <c r="X22" s="7">
        <v>7.8189999999999999E+161</v>
      </c>
      <c r="Y22" s="1">
        <v>15.27</v>
      </c>
      <c r="Z22" s="1">
        <v>0</v>
      </c>
      <c r="AA22" s="1">
        <v>120</v>
      </c>
    </row>
    <row r="23" spans="1:27" x14ac:dyDescent="0.2">
      <c r="B23" s="2">
        <v>3</v>
      </c>
      <c r="C23" s="1" t="s">
        <v>19</v>
      </c>
      <c r="D23" s="1">
        <v>19.5</v>
      </c>
      <c r="E23" s="1">
        <v>0</v>
      </c>
      <c r="F23" s="1">
        <v>77</v>
      </c>
      <c r="I23" s="2">
        <v>3</v>
      </c>
      <c r="J23" s="1" t="s">
        <v>77</v>
      </c>
      <c r="K23" s="1">
        <v>17.38</v>
      </c>
      <c r="L23" s="1">
        <v>0</v>
      </c>
      <c r="M23" s="1">
        <v>77</v>
      </c>
      <c r="O23" s="1"/>
      <c r="P23" s="2">
        <v>3</v>
      </c>
      <c r="Q23" s="10">
        <v>5.2959999999999998E+37</v>
      </c>
      <c r="R23" s="1">
        <v>21.67</v>
      </c>
      <c r="S23" s="1">
        <v>0</v>
      </c>
      <c r="T23" s="1">
        <v>120</v>
      </c>
      <c r="U23" s="1"/>
      <c r="V23" s="1"/>
      <c r="W23" s="2">
        <v>3</v>
      </c>
      <c r="X23" s="7">
        <v>4.578E+161</v>
      </c>
      <c r="Y23" s="1">
        <v>20.94</v>
      </c>
      <c r="Z23" s="1">
        <v>0</v>
      </c>
      <c r="AA23" s="1">
        <v>120</v>
      </c>
    </row>
    <row r="24" spans="1:27" x14ac:dyDescent="0.2">
      <c r="B24" s="2"/>
      <c r="C24" s="3" t="s">
        <v>35</v>
      </c>
      <c r="D24" s="4">
        <f>AVERAGE(D21:D23)</f>
        <v>21.793333333333333</v>
      </c>
      <c r="J24" s="3" t="s">
        <v>35</v>
      </c>
      <c r="K24" s="4">
        <f>AVERAGE(K21:K23)</f>
        <v>18.239999999999998</v>
      </c>
      <c r="O24" s="1"/>
      <c r="P24" s="2"/>
      <c r="Q24" s="11" t="s">
        <v>35</v>
      </c>
      <c r="R24" s="4">
        <f>AVERAGE(R21:R23)</f>
        <v>21.939999999999998</v>
      </c>
      <c r="S24" s="1"/>
      <c r="T24" s="1"/>
      <c r="U24" s="1"/>
      <c r="V24" s="1"/>
      <c r="W24" s="1"/>
      <c r="X24" s="8" t="s">
        <v>35</v>
      </c>
      <c r="Y24" s="4">
        <f>AVERAGE(Y21:Y23)</f>
        <v>14.74</v>
      </c>
      <c r="Z24" s="1"/>
      <c r="AA24" s="1"/>
    </row>
    <row r="25" spans="1:27" x14ac:dyDescent="0.2">
      <c r="A25" s="1" t="s">
        <v>40</v>
      </c>
      <c r="B25" s="2">
        <v>4</v>
      </c>
      <c r="C25" s="1" t="s">
        <v>20</v>
      </c>
      <c r="D25" s="1">
        <v>35.200000000000003</v>
      </c>
      <c r="E25" s="1">
        <v>0</v>
      </c>
      <c r="F25" s="1">
        <v>77</v>
      </c>
      <c r="H25" s="1" t="s">
        <v>14</v>
      </c>
      <c r="I25" s="2">
        <v>4</v>
      </c>
      <c r="J25" s="1" t="s">
        <v>78</v>
      </c>
      <c r="K25" s="1">
        <v>19.71</v>
      </c>
      <c r="L25" s="1">
        <v>0</v>
      </c>
      <c r="M25" s="1">
        <v>77</v>
      </c>
      <c r="O25" s="1" t="s">
        <v>16</v>
      </c>
      <c r="P25" s="2">
        <v>4</v>
      </c>
      <c r="Q25" s="10">
        <v>3.5600000000000002E+50</v>
      </c>
      <c r="R25" s="1">
        <v>31.34</v>
      </c>
      <c r="S25" s="1">
        <v>0</v>
      </c>
      <c r="T25" s="1">
        <v>120</v>
      </c>
      <c r="U25" s="1"/>
      <c r="V25" s="1" t="s">
        <v>115</v>
      </c>
      <c r="W25" s="2">
        <v>4</v>
      </c>
      <c r="X25" s="7">
        <v>4.3969999999999996E+168</v>
      </c>
      <c r="Y25" s="1">
        <v>17.82</v>
      </c>
      <c r="Z25" s="1">
        <v>0</v>
      </c>
      <c r="AA25" s="1">
        <v>120</v>
      </c>
    </row>
    <row r="26" spans="1:27" x14ac:dyDescent="0.2">
      <c r="B26" s="2">
        <v>5</v>
      </c>
      <c r="C26" s="1" t="s">
        <v>21</v>
      </c>
      <c r="D26" s="1">
        <v>9.94</v>
      </c>
      <c r="E26" s="1">
        <v>0</v>
      </c>
      <c r="F26" s="1">
        <v>77</v>
      </c>
      <c r="I26" s="2">
        <v>5</v>
      </c>
      <c r="J26" s="1" t="s">
        <v>79</v>
      </c>
      <c r="K26" s="1">
        <v>18.62</v>
      </c>
      <c r="L26" s="1">
        <v>0</v>
      </c>
      <c r="M26" s="1">
        <v>77</v>
      </c>
      <c r="O26" s="1"/>
      <c r="P26" s="2">
        <v>5</v>
      </c>
      <c r="Q26" s="10">
        <v>1.842E+50</v>
      </c>
      <c r="R26" s="1">
        <v>15.54</v>
      </c>
      <c r="S26" s="1">
        <v>0</v>
      </c>
      <c r="T26" s="1">
        <v>120</v>
      </c>
      <c r="U26" s="1"/>
      <c r="V26" s="1"/>
      <c r="W26" s="2">
        <v>5</v>
      </c>
      <c r="X26" s="7">
        <v>6.318E+168</v>
      </c>
      <c r="Y26" s="1">
        <v>40.56</v>
      </c>
      <c r="Z26" s="1">
        <v>0</v>
      </c>
      <c r="AA26" s="1">
        <v>120</v>
      </c>
    </row>
    <row r="27" spans="1:27" x14ac:dyDescent="0.2">
      <c r="B27" s="2">
        <v>6</v>
      </c>
      <c r="C27" s="1" t="s">
        <v>22</v>
      </c>
      <c r="D27" s="1">
        <v>29.11</v>
      </c>
      <c r="E27" s="1">
        <v>0</v>
      </c>
      <c r="F27" s="1">
        <v>77</v>
      </c>
      <c r="I27" s="2">
        <v>6</v>
      </c>
      <c r="J27" s="1" t="s">
        <v>80</v>
      </c>
      <c r="K27" s="1">
        <v>20.83</v>
      </c>
      <c r="L27" s="1">
        <v>0</v>
      </c>
      <c r="M27" s="1">
        <v>77</v>
      </c>
      <c r="O27" s="1"/>
      <c r="P27" s="2">
        <v>6</v>
      </c>
      <c r="Q27" s="10">
        <v>3.7159999999999999E+51</v>
      </c>
      <c r="R27" s="1">
        <v>18.05</v>
      </c>
      <c r="S27" s="1">
        <v>0</v>
      </c>
      <c r="T27" s="1">
        <v>120</v>
      </c>
      <c r="U27" s="1"/>
      <c r="V27" s="1"/>
      <c r="W27" s="2">
        <v>6</v>
      </c>
      <c r="X27" s="7">
        <v>1.5210000000000001E+169</v>
      </c>
      <c r="Y27" s="1">
        <v>18.22</v>
      </c>
      <c r="Z27" s="1">
        <v>0</v>
      </c>
      <c r="AA27" s="1">
        <v>120</v>
      </c>
    </row>
    <row r="28" spans="1:27" x14ac:dyDescent="0.2">
      <c r="B28" s="2"/>
      <c r="C28" s="3" t="s">
        <v>35</v>
      </c>
      <c r="D28" s="4">
        <f>AVERAGE(D25:D27)</f>
        <v>24.75</v>
      </c>
      <c r="J28" s="3" t="s">
        <v>35</v>
      </c>
      <c r="K28" s="4">
        <f>AVERAGE(K25:K27)</f>
        <v>19.72</v>
      </c>
      <c r="O28" s="1"/>
      <c r="P28" s="2"/>
      <c r="Q28" s="11" t="s">
        <v>35</v>
      </c>
      <c r="R28" s="4">
        <f>AVERAGE(R25:R27)</f>
        <v>21.643333333333331</v>
      </c>
      <c r="S28" s="1"/>
      <c r="T28" s="1"/>
      <c r="U28" s="1"/>
      <c r="V28" s="1"/>
      <c r="W28" s="2"/>
      <c r="X28" s="8" t="s">
        <v>35</v>
      </c>
      <c r="Y28" s="4">
        <f>AVERAGE(Y25:Y27)</f>
        <v>25.533333333333331</v>
      </c>
      <c r="Z28" s="1"/>
      <c r="AA28" s="1"/>
    </row>
    <row r="29" spans="1:27" x14ac:dyDescent="0.2">
      <c r="A29" s="1" t="s">
        <v>16</v>
      </c>
      <c r="B29" s="2">
        <v>7</v>
      </c>
      <c r="C29" s="1" t="s">
        <v>29</v>
      </c>
      <c r="D29" s="1">
        <v>30.28</v>
      </c>
      <c r="E29" s="1">
        <v>0</v>
      </c>
      <c r="F29" s="1">
        <v>77</v>
      </c>
      <c r="H29" s="1" t="s">
        <v>13</v>
      </c>
      <c r="I29" s="2">
        <v>7</v>
      </c>
      <c r="J29" s="1" t="s">
        <v>81</v>
      </c>
      <c r="K29" s="1">
        <v>23.31</v>
      </c>
      <c r="L29" s="1">
        <v>0</v>
      </c>
      <c r="M29" s="1">
        <v>77</v>
      </c>
      <c r="O29" s="1" t="s">
        <v>17</v>
      </c>
      <c r="P29" s="2">
        <v>7</v>
      </c>
      <c r="Q29" s="10">
        <v>9.571E+57</v>
      </c>
      <c r="R29" s="1">
        <v>36.51</v>
      </c>
      <c r="S29" s="1">
        <v>0</v>
      </c>
      <c r="T29" s="1">
        <v>120</v>
      </c>
      <c r="U29" s="1"/>
      <c r="V29" s="1" t="s">
        <v>116</v>
      </c>
      <c r="W29" s="2">
        <v>1</v>
      </c>
      <c r="X29" s="7">
        <v>4.76E+176</v>
      </c>
      <c r="Y29" s="1">
        <v>24.1</v>
      </c>
      <c r="Z29" s="1">
        <v>0</v>
      </c>
      <c r="AA29" s="1">
        <v>120</v>
      </c>
    </row>
    <row r="30" spans="1:27" x14ac:dyDescent="0.2">
      <c r="B30" s="2">
        <v>8</v>
      </c>
      <c r="C30" s="1" t="s">
        <v>30</v>
      </c>
      <c r="D30" s="1">
        <v>32.729999999999997</v>
      </c>
      <c r="E30" s="1">
        <v>0</v>
      </c>
      <c r="F30" s="1">
        <v>77</v>
      </c>
      <c r="I30" s="2">
        <v>8</v>
      </c>
      <c r="J30" s="1" t="s">
        <v>82</v>
      </c>
      <c r="K30" s="1">
        <v>21.32</v>
      </c>
      <c r="L30" s="1">
        <v>0</v>
      </c>
      <c r="M30" s="1">
        <v>77</v>
      </c>
      <c r="O30" s="1"/>
      <c r="P30" s="2">
        <v>8</v>
      </c>
      <c r="Q30" s="10">
        <v>6.1280000000000005E+58</v>
      </c>
      <c r="R30" s="1">
        <v>28.57</v>
      </c>
      <c r="S30" s="1">
        <v>0</v>
      </c>
      <c r="T30" s="1">
        <v>120</v>
      </c>
      <c r="U30" s="1"/>
      <c r="V30" s="1"/>
      <c r="W30" s="2">
        <v>2</v>
      </c>
      <c r="X30" s="7">
        <v>3.0889999999999997E+176</v>
      </c>
      <c r="Y30" s="1">
        <v>28.15</v>
      </c>
      <c r="Z30" s="1">
        <v>0</v>
      </c>
      <c r="AA30" s="1">
        <v>120</v>
      </c>
    </row>
    <row r="31" spans="1:27" x14ac:dyDescent="0.2">
      <c r="B31" s="2">
        <v>9</v>
      </c>
      <c r="C31" s="1" t="s">
        <v>31</v>
      </c>
      <c r="D31" s="1">
        <v>35.659999999999997</v>
      </c>
      <c r="E31" s="1">
        <v>0</v>
      </c>
      <c r="F31" s="1">
        <v>77</v>
      </c>
      <c r="I31" s="2">
        <v>9</v>
      </c>
      <c r="J31" s="1" t="s">
        <v>83</v>
      </c>
      <c r="K31" s="1">
        <v>15.62</v>
      </c>
      <c r="L31" s="1">
        <v>0</v>
      </c>
      <c r="M31" s="1">
        <v>77</v>
      </c>
      <c r="O31" s="1"/>
      <c r="P31" s="2">
        <v>9</v>
      </c>
      <c r="Q31" s="10">
        <v>6.1280000000000005E+58</v>
      </c>
      <c r="R31" s="1">
        <v>28.57</v>
      </c>
      <c r="S31" s="1">
        <v>0</v>
      </c>
      <c r="T31" s="1">
        <v>120</v>
      </c>
      <c r="U31" s="1"/>
      <c r="V31" s="1"/>
      <c r="W31" s="2">
        <v>3</v>
      </c>
      <c r="X31" s="7">
        <v>1.5460000000000001E+176</v>
      </c>
      <c r="Y31" s="1">
        <v>31.43</v>
      </c>
      <c r="Z31" s="1">
        <v>0</v>
      </c>
      <c r="AA31" s="1">
        <v>120</v>
      </c>
    </row>
    <row r="32" spans="1:27" x14ac:dyDescent="0.2">
      <c r="B32" s="2"/>
      <c r="C32" s="3" t="s">
        <v>35</v>
      </c>
      <c r="D32" s="4">
        <f>AVERAGE(D29:D31)</f>
        <v>32.889999999999993</v>
      </c>
      <c r="J32" s="3" t="s">
        <v>35</v>
      </c>
      <c r="K32" s="4">
        <f>AVERAGE(K29:K31)</f>
        <v>20.083333333333332</v>
      </c>
      <c r="O32" s="1"/>
      <c r="P32" s="2"/>
      <c r="Q32" s="11" t="s">
        <v>35</v>
      </c>
      <c r="R32" s="4">
        <f>AVERAGE(R29:R31)</f>
        <v>31.216666666666669</v>
      </c>
      <c r="S32" s="1"/>
      <c r="T32" s="1"/>
      <c r="U32" s="1"/>
      <c r="V32" s="1"/>
      <c r="W32" s="2"/>
      <c r="X32" s="8" t="s">
        <v>35</v>
      </c>
      <c r="Y32" s="4">
        <f>AVERAGE(Y29:Y31)</f>
        <v>27.893333333333334</v>
      </c>
      <c r="Z32" s="1"/>
      <c r="AA32" s="1"/>
    </row>
    <row r="33" spans="1:27" x14ac:dyDescent="0.2">
      <c r="A33" s="1" t="s">
        <v>16</v>
      </c>
      <c r="B33" s="2">
        <v>10</v>
      </c>
      <c r="C33" s="1" t="s">
        <v>32</v>
      </c>
      <c r="D33" s="1">
        <v>27.88</v>
      </c>
      <c r="E33" s="1">
        <v>0</v>
      </c>
      <c r="F33" s="1">
        <v>77</v>
      </c>
      <c r="H33" s="1" t="s">
        <v>74</v>
      </c>
      <c r="I33" s="2">
        <v>10</v>
      </c>
      <c r="J33" s="1" t="s">
        <v>84</v>
      </c>
      <c r="K33" s="1">
        <v>6.7</v>
      </c>
      <c r="L33" s="1">
        <v>0</v>
      </c>
      <c r="M33" s="1">
        <v>77</v>
      </c>
      <c r="O33" s="1" t="s">
        <v>61</v>
      </c>
      <c r="P33" s="2">
        <v>10</v>
      </c>
      <c r="Q33" s="10">
        <v>8.3019999999999994E+78</v>
      </c>
      <c r="R33" s="1">
        <v>36.15</v>
      </c>
      <c r="S33" s="1">
        <v>0</v>
      </c>
      <c r="T33" s="1">
        <v>120</v>
      </c>
      <c r="U33" s="1"/>
      <c r="V33" s="1" t="s">
        <v>117</v>
      </c>
      <c r="W33" s="2">
        <v>1</v>
      </c>
      <c r="X33" s="7">
        <v>6.9059999999999998E+183</v>
      </c>
      <c r="Y33" s="1">
        <v>32.28</v>
      </c>
      <c r="Z33" s="1">
        <v>0</v>
      </c>
      <c r="AA33" s="1">
        <v>120</v>
      </c>
    </row>
    <row r="34" spans="1:27" x14ac:dyDescent="0.2">
      <c r="B34" s="2">
        <v>11</v>
      </c>
      <c r="C34" s="1" t="s">
        <v>33</v>
      </c>
      <c r="D34" s="1">
        <v>15.56</v>
      </c>
      <c r="E34" s="1">
        <v>0</v>
      </c>
      <c r="F34" s="1">
        <v>77</v>
      </c>
      <c r="I34" s="2">
        <v>11</v>
      </c>
      <c r="J34" s="1" t="s">
        <v>85</v>
      </c>
      <c r="K34" s="1">
        <v>24.43</v>
      </c>
      <c r="L34" s="1">
        <v>0</v>
      </c>
      <c r="M34" s="1">
        <v>77</v>
      </c>
      <c r="O34" s="1"/>
      <c r="P34" s="2">
        <v>11</v>
      </c>
      <c r="Q34" s="10">
        <v>1.8729999999999998E+78</v>
      </c>
      <c r="R34" s="1">
        <v>19.239999999999998</v>
      </c>
      <c r="S34" s="1">
        <v>0</v>
      </c>
      <c r="T34" s="1">
        <v>120</v>
      </c>
      <c r="U34" s="1"/>
      <c r="V34" s="1"/>
      <c r="W34" s="2">
        <v>2</v>
      </c>
      <c r="X34" s="7">
        <v>3.337E+183</v>
      </c>
      <c r="Y34" s="1">
        <v>30.37</v>
      </c>
      <c r="Z34" s="1">
        <v>0</v>
      </c>
      <c r="AA34" s="1">
        <v>120</v>
      </c>
    </row>
    <row r="35" spans="1:27" x14ac:dyDescent="0.2">
      <c r="B35" s="2">
        <v>12</v>
      </c>
      <c r="C35" s="1" t="s">
        <v>34</v>
      </c>
      <c r="D35" s="1">
        <v>20.41</v>
      </c>
      <c r="E35" s="1">
        <v>0</v>
      </c>
      <c r="F35" s="1">
        <v>77</v>
      </c>
      <c r="I35" s="2">
        <v>12</v>
      </c>
      <c r="J35" s="1" t="s">
        <v>86</v>
      </c>
      <c r="K35" s="1">
        <v>22.97</v>
      </c>
      <c r="L35" s="1">
        <v>0</v>
      </c>
      <c r="M35" s="1">
        <v>77</v>
      </c>
      <c r="O35" s="1"/>
      <c r="P35" s="2">
        <v>12</v>
      </c>
      <c r="Q35" s="10">
        <v>3.3690000000000001E+79</v>
      </c>
      <c r="R35" s="1">
        <v>18.98</v>
      </c>
      <c r="S35" s="1">
        <v>0</v>
      </c>
      <c r="T35" s="1">
        <v>120</v>
      </c>
      <c r="U35" s="1"/>
      <c r="V35" s="1"/>
      <c r="W35" s="2">
        <v>3</v>
      </c>
      <c r="X35" s="7">
        <v>1.523E+183</v>
      </c>
      <c r="Y35" s="1">
        <v>28.42</v>
      </c>
      <c r="Z35" s="1">
        <v>0</v>
      </c>
      <c r="AA35" s="1">
        <v>120</v>
      </c>
    </row>
    <row r="36" spans="1:27" x14ac:dyDescent="0.2">
      <c r="B36" s="2"/>
      <c r="C36" s="3" t="s">
        <v>35</v>
      </c>
      <c r="D36" s="4">
        <f>AVERAGE(D33:D35)</f>
        <v>21.283333333333331</v>
      </c>
      <c r="J36" s="3" t="s">
        <v>35</v>
      </c>
      <c r="K36" s="4">
        <f>AVERAGE(K33:K35)</f>
        <v>18.033333333333331</v>
      </c>
      <c r="O36" s="1"/>
      <c r="P36" s="2"/>
      <c r="Q36" s="11" t="s">
        <v>35</v>
      </c>
      <c r="R36" s="4">
        <f>AVERAGE(R33:R35)</f>
        <v>24.790000000000003</v>
      </c>
      <c r="S36" s="1"/>
      <c r="T36" s="1"/>
      <c r="U36" s="1"/>
      <c r="V36" s="1"/>
      <c r="W36" s="1"/>
      <c r="X36" s="8" t="s">
        <v>35</v>
      </c>
      <c r="Y36" s="4">
        <f>AVERAGE(Y33:Y35)</f>
        <v>30.356666666666669</v>
      </c>
      <c r="Z36" s="1"/>
      <c r="AA36" s="1"/>
    </row>
    <row r="37" spans="1:27" x14ac:dyDescent="0.2">
      <c r="B37" s="2"/>
      <c r="C37" s="5" t="s">
        <v>36</v>
      </c>
      <c r="D37" s="6">
        <f>AVERAGE(D24,D28,D32,D36)</f>
        <v>25.179166666666667</v>
      </c>
      <c r="J37" s="5" t="s">
        <v>36</v>
      </c>
      <c r="K37" s="6">
        <f>AVERAGE(K24,K28,K32,K36)</f>
        <v>19.019166666666663</v>
      </c>
      <c r="O37" s="1"/>
      <c r="P37" s="2"/>
      <c r="Q37" s="12" t="s">
        <v>36</v>
      </c>
      <c r="R37" s="6">
        <f>AVERAGE(R24,R28,R32,R36)</f>
        <v>24.897500000000001</v>
      </c>
      <c r="S37" s="1"/>
      <c r="T37" s="1"/>
      <c r="U37" s="1"/>
      <c r="V37" s="1"/>
      <c r="W37" s="1"/>
      <c r="X37" s="9" t="s">
        <v>36</v>
      </c>
      <c r="Y37" s="6">
        <f>AVERAGE(Y24,Y28,Y32,Y36)</f>
        <v>24.630833333333335</v>
      </c>
      <c r="Z37" s="1"/>
      <c r="AA37" s="1"/>
    </row>
    <row r="38" spans="1:27" x14ac:dyDescent="0.2">
      <c r="O38" s="1"/>
      <c r="P38" s="1"/>
      <c r="Q38" s="10"/>
      <c r="R38" s="1"/>
      <c r="S38" s="1"/>
      <c r="T38" s="1"/>
      <c r="U38" s="1"/>
      <c r="V38" s="1"/>
      <c r="W38" s="1"/>
      <c r="X38" s="7"/>
      <c r="Y38" s="1"/>
      <c r="Z38" s="1"/>
      <c r="AA38" s="1"/>
    </row>
    <row r="39" spans="1:27" x14ac:dyDescent="0.2">
      <c r="A39" s="1" t="s">
        <v>231</v>
      </c>
      <c r="B39" s="1" t="s">
        <v>5</v>
      </c>
      <c r="C39" s="1" t="s">
        <v>4</v>
      </c>
      <c r="D39" s="1" t="s">
        <v>6</v>
      </c>
      <c r="E39" s="1" t="s">
        <v>7</v>
      </c>
      <c r="F39" s="1" t="s">
        <v>8</v>
      </c>
      <c r="H39" s="20" t="s">
        <v>239</v>
      </c>
      <c r="I39" s="1" t="s">
        <v>5</v>
      </c>
      <c r="J39" s="1" t="s">
        <v>4</v>
      </c>
      <c r="K39" s="1" t="s">
        <v>6</v>
      </c>
      <c r="L39" s="1" t="s">
        <v>7</v>
      </c>
      <c r="M39" s="1" t="s">
        <v>8</v>
      </c>
      <c r="O39" s="1" t="s">
        <v>235</v>
      </c>
      <c r="P39" s="1" t="s">
        <v>5</v>
      </c>
      <c r="Q39" s="10" t="s">
        <v>4</v>
      </c>
      <c r="R39" s="1" t="s">
        <v>6</v>
      </c>
      <c r="S39" s="1" t="s">
        <v>7</v>
      </c>
      <c r="T39" s="1" t="s">
        <v>8</v>
      </c>
      <c r="U39" s="1"/>
      <c r="V39" s="20" t="s">
        <v>242</v>
      </c>
      <c r="W39" s="1" t="s">
        <v>5</v>
      </c>
      <c r="X39" s="7" t="s">
        <v>4</v>
      </c>
      <c r="Y39" s="1" t="s">
        <v>6</v>
      </c>
      <c r="Z39" s="1" t="s">
        <v>7</v>
      </c>
      <c r="AA39" s="1" t="s">
        <v>8</v>
      </c>
    </row>
    <row r="40" spans="1:27" x14ac:dyDescent="0.2">
      <c r="A40" s="1" t="s">
        <v>16</v>
      </c>
      <c r="B40" s="2">
        <v>1</v>
      </c>
      <c r="C40" s="1" t="s">
        <v>37</v>
      </c>
      <c r="D40" s="1">
        <v>14.17</v>
      </c>
      <c r="E40" s="1">
        <v>0</v>
      </c>
      <c r="F40" s="1">
        <v>77</v>
      </c>
      <c r="H40" s="1" t="s">
        <v>15</v>
      </c>
      <c r="I40" s="2">
        <v>1</v>
      </c>
      <c r="J40" s="1" t="s">
        <v>87</v>
      </c>
      <c r="K40" s="1">
        <v>11.58</v>
      </c>
      <c r="L40" s="1">
        <v>0</v>
      </c>
      <c r="M40" s="1">
        <v>77</v>
      </c>
      <c r="O40" s="1" t="s">
        <v>116</v>
      </c>
      <c r="P40" s="2">
        <v>1</v>
      </c>
      <c r="Q40" s="10">
        <v>2.1500000000000001E+72</v>
      </c>
      <c r="R40" s="1">
        <v>20.260000000000002</v>
      </c>
      <c r="S40" s="1">
        <v>0</v>
      </c>
      <c r="T40" s="1">
        <v>120</v>
      </c>
      <c r="U40" s="1"/>
      <c r="V40" s="1" t="s">
        <v>15</v>
      </c>
      <c r="W40" s="2">
        <v>1</v>
      </c>
      <c r="X40" s="7">
        <v>1.6739999999999999E+204</v>
      </c>
      <c r="Y40" s="1">
        <v>17.7</v>
      </c>
      <c r="Z40" s="1">
        <v>0</v>
      </c>
      <c r="AA40" s="1">
        <v>120</v>
      </c>
    </row>
    <row r="41" spans="1:27" x14ac:dyDescent="0.2">
      <c r="B41" s="2">
        <v>2</v>
      </c>
      <c r="C41" s="1" t="s">
        <v>38</v>
      </c>
      <c r="D41" s="1">
        <v>8.02</v>
      </c>
      <c r="E41" s="1">
        <v>0</v>
      </c>
      <c r="F41" s="1">
        <v>77</v>
      </c>
      <c r="I41" s="2">
        <v>2</v>
      </c>
      <c r="J41" s="1" t="s">
        <v>88</v>
      </c>
      <c r="K41" s="1">
        <v>24.86</v>
      </c>
      <c r="L41" s="1">
        <v>0</v>
      </c>
      <c r="M41" s="1">
        <v>77</v>
      </c>
      <c r="O41" s="1"/>
      <c r="P41" s="2">
        <v>2</v>
      </c>
      <c r="Q41" s="10">
        <v>6.1589999999999999E+71</v>
      </c>
      <c r="R41" s="1">
        <v>34.090000000000003</v>
      </c>
      <c r="S41" s="1">
        <v>0</v>
      </c>
      <c r="T41" s="1">
        <v>120</v>
      </c>
      <c r="U41" s="1"/>
      <c r="V41" s="1"/>
      <c r="W41" s="2">
        <v>2</v>
      </c>
      <c r="X41" s="7">
        <v>3.3220000000000002E+202</v>
      </c>
      <c r="Y41" s="1">
        <v>11.19</v>
      </c>
      <c r="Z41" s="1">
        <v>0</v>
      </c>
      <c r="AA41" s="1">
        <v>120</v>
      </c>
    </row>
    <row r="42" spans="1:27" x14ac:dyDescent="0.2">
      <c r="B42" s="2">
        <v>3</v>
      </c>
      <c r="C42" s="1" t="s">
        <v>39</v>
      </c>
      <c r="D42" s="1">
        <v>22.58</v>
      </c>
      <c r="E42" s="1">
        <v>0</v>
      </c>
      <c r="F42" s="1">
        <v>77</v>
      </c>
      <c r="I42" s="2">
        <v>3</v>
      </c>
      <c r="J42" s="1" t="s">
        <v>89</v>
      </c>
      <c r="K42" s="1">
        <v>27.31</v>
      </c>
      <c r="L42" s="1">
        <v>0</v>
      </c>
      <c r="M42" s="1">
        <v>77</v>
      </c>
      <c r="O42" s="1"/>
      <c r="P42" s="2">
        <v>3</v>
      </c>
      <c r="Q42" s="10">
        <v>1.3799999999999999E+72</v>
      </c>
      <c r="R42" s="1">
        <v>30.73</v>
      </c>
      <c r="S42" s="1">
        <v>0</v>
      </c>
      <c r="T42" s="1">
        <v>120</v>
      </c>
      <c r="U42" s="1"/>
      <c r="V42" s="1"/>
      <c r="W42" s="2">
        <v>3</v>
      </c>
      <c r="X42" s="7">
        <v>2.4839999999999999E+203</v>
      </c>
      <c r="Y42" s="1">
        <v>8.81</v>
      </c>
      <c r="Z42" s="1">
        <v>0</v>
      </c>
      <c r="AA42" s="1">
        <v>120</v>
      </c>
    </row>
    <row r="43" spans="1:27" x14ac:dyDescent="0.2">
      <c r="C43" s="3" t="s">
        <v>35</v>
      </c>
      <c r="D43" s="4">
        <f>AVERAGE(D40:D42)</f>
        <v>14.923333333333332</v>
      </c>
      <c r="I43" s="2"/>
      <c r="J43" s="3" t="s">
        <v>35</v>
      </c>
      <c r="K43" s="4">
        <f>AVERAGE(K40:K42)</f>
        <v>21.25</v>
      </c>
      <c r="O43" s="1"/>
      <c r="P43" s="2"/>
      <c r="Q43" s="11" t="s">
        <v>35</v>
      </c>
      <c r="R43" s="4">
        <f>AVERAGE(R40:R42)</f>
        <v>28.360000000000003</v>
      </c>
      <c r="S43" s="1"/>
      <c r="T43" s="1"/>
      <c r="U43" s="1"/>
      <c r="V43" s="1"/>
      <c r="W43" s="2"/>
      <c r="X43" s="8" t="s">
        <v>35</v>
      </c>
      <c r="Y43" s="4">
        <f>AVERAGE(Y40:Y42)</f>
        <v>12.566666666666668</v>
      </c>
      <c r="Z43" s="1"/>
      <c r="AA43" s="1"/>
    </row>
    <row r="44" spans="1:27" x14ac:dyDescent="0.2">
      <c r="A44" s="1" t="s">
        <v>17</v>
      </c>
      <c r="B44" s="2">
        <v>4</v>
      </c>
      <c r="C44" s="1" t="s">
        <v>41</v>
      </c>
      <c r="D44" s="1">
        <v>16.21</v>
      </c>
      <c r="E44" s="1">
        <v>0</v>
      </c>
      <c r="F44" s="1">
        <v>77</v>
      </c>
      <c r="H44" s="1" t="s">
        <v>40</v>
      </c>
      <c r="I44" s="2">
        <v>4</v>
      </c>
      <c r="J44" s="1" t="s">
        <v>90</v>
      </c>
      <c r="K44" s="1">
        <v>14.66</v>
      </c>
      <c r="L44" s="1">
        <v>0</v>
      </c>
      <c r="M44" s="1">
        <v>77</v>
      </c>
      <c r="O44" s="1" t="s">
        <v>117</v>
      </c>
      <c r="P44" s="2">
        <v>4</v>
      </c>
      <c r="Q44" s="10">
        <v>7.6609999999999993E+85</v>
      </c>
      <c r="R44" s="1">
        <v>20.53</v>
      </c>
      <c r="S44" s="1">
        <v>0</v>
      </c>
      <c r="T44" s="1">
        <v>120</v>
      </c>
      <c r="U44" s="1"/>
      <c r="V44" s="1" t="s">
        <v>40</v>
      </c>
      <c r="W44" s="2">
        <v>4</v>
      </c>
      <c r="X44" s="7">
        <v>1.9240000000000001E+211</v>
      </c>
      <c r="Y44" s="1">
        <v>15.16</v>
      </c>
      <c r="Z44" s="1">
        <v>0</v>
      </c>
      <c r="AA44" s="1">
        <v>120</v>
      </c>
    </row>
    <row r="45" spans="1:27" x14ac:dyDescent="0.2">
      <c r="B45" s="2">
        <v>5</v>
      </c>
      <c r="C45" s="1" t="s">
        <v>42</v>
      </c>
      <c r="D45" s="1">
        <v>18.57</v>
      </c>
      <c r="E45" s="1">
        <v>0</v>
      </c>
      <c r="F45" s="1">
        <v>77</v>
      </c>
      <c r="I45" s="2">
        <v>5</v>
      </c>
      <c r="J45" s="1" t="s">
        <v>91</v>
      </c>
      <c r="K45" s="1">
        <v>18.12</v>
      </c>
      <c r="L45" s="1">
        <v>0</v>
      </c>
      <c r="M45" s="1">
        <v>77</v>
      </c>
      <c r="O45" s="1"/>
      <c r="P45" s="2">
        <v>5</v>
      </c>
      <c r="Q45" s="10">
        <v>1.165E+86</v>
      </c>
      <c r="R45" s="1">
        <v>18.39</v>
      </c>
      <c r="S45" s="1">
        <v>0</v>
      </c>
      <c r="T45" s="1">
        <v>120</v>
      </c>
      <c r="U45" s="1"/>
      <c r="V45" s="1"/>
      <c r="W45" s="2">
        <v>5</v>
      </c>
      <c r="X45" s="7">
        <v>1.7709999999999999E+210</v>
      </c>
      <c r="Y45" s="1">
        <v>8.83</v>
      </c>
      <c r="Z45" s="1">
        <v>0</v>
      </c>
      <c r="AA45" s="1">
        <v>120</v>
      </c>
    </row>
    <row r="46" spans="1:27" x14ac:dyDescent="0.2">
      <c r="B46" s="2">
        <v>6</v>
      </c>
      <c r="C46" s="1" t="s">
        <v>43</v>
      </c>
      <c r="D46" s="1">
        <v>16.010000000000002</v>
      </c>
      <c r="E46" s="1">
        <v>0</v>
      </c>
      <c r="F46" s="1">
        <v>77</v>
      </c>
      <c r="I46" s="2">
        <v>6</v>
      </c>
      <c r="J46" s="1" t="s">
        <v>92</v>
      </c>
      <c r="K46" s="1">
        <v>1.92</v>
      </c>
      <c r="L46" s="1">
        <v>0</v>
      </c>
      <c r="M46" s="1">
        <v>77</v>
      </c>
      <c r="O46" s="1"/>
      <c r="P46" s="2">
        <v>6</v>
      </c>
      <c r="Q46" s="10">
        <v>1.1720000000000001E+86</v>
      </c>
      <c r="R46" s="1">
        <v>14.89</v>
      </c>
      <c r="S46" s="1">
        <v>0</v>
      </c>
      <c r="T46" s="1">
        <v>120</v>
      </c>
      <c r="U46" s="1"/>
      <c r="V46" s="1"/>
      <c r="W46" s="2">
        <v>6</v>
      </c>
      <c r="X46" s="7">
        <v>2.8100000000000001E+210</v>
      </c>
      <c r="Y46" s="1">
        <v>7.95</v>
      </c>
      <c r="Z46" s="1">
        <v>0</v>
      </c>
      <c r="AA46" s="1">
        <v>120</v>
      </c>
    </row>
    <row r="47" spans="1:27" x14ac:dyDescent="0.2">
      <c r="C47" s="3" t="s">
        <v>35</v>
      </c>
      <c r="D47" s="4">
        <f>AVERAGE(D44:D46)</f>
        <v>16.930000000000003</v>
      </c>
      <c r="I47" s="2"/>
      <c r="J47" s="3" t="s">
        <v>35</v>
      </c>
      <c r="K47" s="4">
        <f>AVERAGE(K44:K46)</f>
        <v>11.566666666666668</v>
      </c>
      <c r="O47" s="1"/>
      <c r="P47" s="2"/>
      <c r="Q47" s="11" t="s">
        <v>35</v>
      </c>
      <c r="R47" s="4">
        <f>AVERAGE(R44:R46)</f>
        <v>17.936666666666667</v>
      </c>
      <c r="S47" s="1"/>
      <c r="T47" s="1"/>
      <c r="U47" s="1"/>
      <c r="V47" s="1"/>
      <c r="W47" s="2"/>
      <c r="X47" s="8" t="s">
        <v>35</v>
      </c>
      <c r="Y47" s="4">
        <f>AVERAGE(Y44:Y46)</f>
        <v>10.646666666666667</v>
      </c>
      <c r="Z47" s="1"/>
      <c r="AA47" s="1"/>
    </row>
    <row r="48" spans="1:27" x14ac:dyDescent="0.2">
      <c r="A48" s="1" t="s">
        <v>0</v>
      </c>
      <c r="B48" s="2">
        <v>7</v>
      </c>
      <c r="C48" s="1" t="s">
        <v>44</v>
      </c>
      <c r="D48" s="1">
        <v>20.86</v>
      </c>
      <c r="E48" s="1">
        <v>0</v>
      </c>
      <c r="F48" s="1">
        <v>77</v>
      </c>
      <c r="H48" s="1" t="s">
        <v>16</v>
      </c>
      <c r="I48" s="2">
        <v>7</v>
      </c>
      <c r="J48" s="1" t="s">
        <v>93</v>
      </c>
      <c r="K48" s="1">
        <v>6.41</v>
      </c>
      <c r="L48" s="1">
        <v>0</v>
      </c>
      <c r="M48" s="1">
        <v>77</v>
      </c>
      <c r="O48" s="1" t="s">
        <v>118</v>
      </c>
      <c r="P48" s="2">
        <v>7</v>
      </c>
      <c r="Q48" s="10">
        <v>1.2270000000000001E+93</v>
      </c>
      <c r="R48" s="1">
        <v>37.94</v>
      </c>
      <c r="S48" s="1">
        <v>0</v>
      </c>
      <c r="T48" s="1">
        <v>120</v>
      </c>
      <c r="U48" s="1"/>
      <c r="V48" s="1" t="s">
        <v>16</v>
      </c>
      <c r="W48" s="2">
        <v>7</v>
      </c>
      <c r="X48" s="7">
        <v>2.1660000000000001E+218</v>
      </c>
      <c r="Y48" s="1">
        <v>17.36</v>
      </c>
      <c r="Z48" s="1">
        <v>0</v>
      </c>
      <c r="AA48" s="1">
        <v>110</v>
      </c>
    </row>
    <row r="49" spans="1:30" x14ac:dyDescent="0.2">
      <c r="B49" s="2">
        <v>8</v>
      </c>
      <c r="C49" s="1" t="s">
        <v>45</v>
      </c>
      <c r="D49" s="1">
        <v>36.92</v>
      </c>
      <c r="E49" s="1">
        <v>0</v>
      </c>
      <c r="F49" s="1">
        <v>77</v>
      </c>
      <c r="I49" s="2">
        <v>8</v>
      </c>
      <c r="J49" s="1" t="s">
        <v>94</v>
      </c>
      <c r="K49" s="1">
        <v>10.97</v>
      </c>
      <c r="L49" s="1">
        <v>0</v>
      </c>
      <c r="M49" s="1">
        <v>77</v>
      </c>
      <c r="O49" s="1"/>
      <c r="P49" s="2">
        <v>8</v>
      </c>
      <c r="Q49" s="10">
        <v>1.6450000000000001E+93</v>
      </c>
      <c r="R49" s="1">
        <v>31.32</v>
      </c>
      <c r="S49" s="1">
        <v>0</v>
      </c>
      <c r="T49" s="1">
        <v>120</v>
      </c>
      <c r="U49" s="1"/>
      <c r="V49" s="1"/>
      <c r="W49" s="2">
        <v>8</v>
      </c>
      <c r="X49" s="7">
        <v>2.6740000000000002E+217</v>
      </c>
      <c r="Y49" s="1">
        <v>13.06</v>
      </c>
      <c r="Z49" s="1">
        <v>0</v>
      </c>
      <c r="AA49" s="1">
        <v>110</v>
      </c>
    </row>
    <row r="50" spans="1:30" x14ac:dyDescent="0.2">
      <c r="B50" s="2">
        <v>9</v>
      </c>
      <c r="C50" s="1" t="s">
        <v>46</v>
      </c>
      <c r="D50" s="1">
        <v>29.96</v>
      </c>
      <c r="E50" s="1">
        <v>0</v>
      </c>
      <c r="F50" s="1">
        <v>77</v>
      </c>
      <c r="I50" s="2">
        <v>9</v>
      </c>
      <c r="J50" s="1" t="s">
        <v>95</v>
      </c>
      <c r="K50" s="1">
        <v>1.67</v>
      </c>
      <c r="L50" s="1">
        <v>0</v>
      </c>
      <c r="M50" s="1">
        <v>77</v>
      </c>
      <c r="O50" s="1"/>
      <c r="P50" s="2">
        <v>9</v>
      </c>
      <c r="Q50" s="10">
        <v>3.3859999999999998E+93</v>
      </c>
      <c r="R50" s="1">
        <v>32.92</v>
      </c>
      <c r="S50" s="1">
        <v>0</v>
      </c>
      <c r="T50" s="1">
        <v>120</v>
      </c>
      <c r="U50" s="1"/>
      <c r="V50" s="1"/>
      <c r="W50" s="2">
        <v>9</v>
      </c>
      <c r="X50" s="7">
        <v>2.956E+217</v>
      </c>
      <c r="Y50" s="1">
        <v>9.19</v>
      </c>
      <c r="Z50" s="1">
        <v>0</v>
      </c>
      <c r="AA50" s="1">
        <v>110</v>
      </c>
    </row>
    <row r="51" spans="1:30" x14ac:dyDescent="0.2">
      <c r="C51" s="3" t="s">
        <v>35</v>
      </c>
      <c r="D51" s="4">
        <f>AVERAGE(D48:D50)</f>
        <v>29.24666666666667</v>
      </c>
      <c r="I51" s="2"/>
      <c r="J51" s="3" t="s">
        <v>35</v>
      </c>
      <c r="K51" s="4">
        <f>AVERAGE(K48:K50)</f>
        <v>6.3500000000000014</v>
      </c>
      <c r="O51" s="1"/>
      <c r="P51" s="2"/>
      <c r="Q51" s="11" t="s">
        <v>35</v>
      </c>
      <c r="R51" s="4">
        <f>AVERAGE(R48:R50)</f>
        <v>34.059999999999995</v>
      </c>
      <c r="S51" s="1"/>
      <c r="T51" s="1"/>
      <c r="U51" s="1"/>
      <c r="V51" s="1"/>
      <c r="W51" s="2"/>
      <c r="X51" s="8" t="s">
        <v>35</v>
      </c>
      <c r="Y51" s="4">
        <f>AVERAGE(Y48:Y50)</f>
        <v>13.203333333333333</v>
      </c>
      <c r="Z51" s="1"/>
      <c r="AA51" s="1"/>
      <c r="AC51" s="1"/>
      <c r="AD51" s="1"/>
    </row>
    <row r="52" spans="1:30" x14ac:dyDescent="0.2">
      <c r="A52" s="1" t="s">
        <v>12</v>
      </c>
      <c r="B52" s="2">
        <v>10</v>
      </c>
      <c r="C52" s="1" t="s">
        <v>47</v>
      </c>
      <c r="D52" s="1">
        <v>14.42</v>
      </c>
      <c r="E52" s="1">
        <v>0</v>
      </c>
      <c r="F52" s="1">
        <v>77</v>
      </c>
      <c r="H52" s="1" t="s">
        <v>17</v>
      </c>
      <c r="I52" s="2">
        <v>10</v>
      </c>
      <c r="J52" s="1" t="s">
        <v>96</v>
      </c>
      <c r="K52" s="1">
        <v>14.4</v>
      </c>
      <c r="L52" s="1">
        <v>0</v>
      </c>
      <c r="M52" s="1">
        <v>77</v>
      </c>
      <c r="O52" s="1" t="s">
        <v>122</v>
      </c>
      <c r="P52" s="2">
        <v>10</v>
      </c>
      <c r="Q52" s="10">
        <v>7.8190000000000004E+99</v>
      </c>
      <c r="R52" s="1">
        <v>22.86</v>
      </c>
      <c r="S52" s="1">
        <v>0</v>
      </c>
      <c r="T52" s="1">
        <v>120</v>
      </c>
      <c r="U52" s="1"/>
      <c r="V52" s="1" t="s">
        <v>17</v>
      </c>
      <c r="W52" s="2">
        <v>10</v>
      </c>
      <c r="X52" s="7">
        <v>2.5189999999999999E+225</v>
      </c>
      <c r="Y52" s="1">
        <v>21</v>
      </c>
      <c r="Z52" s="1">
        <v>0</v>
      </c>
      <c r="AA52" s="1">
        <v>120</v>
      </c>
    </row>
    <row r="53" spans="1:30" x14ac:dyDescent="0.2">
      <c r="B53" s="2">
        <v>11</v>
      </c>
      <c r="C53" s="1" t="s">
        <v>48</v>
      </c>
      <c r="D53" s="1">
        <v>29.19</v>
      </c>
      <c r="E53" s="1">
        <v>0</v>
      </c>
      <c r="F53" s="1">
        <v>77</v>
      </c>
      <c r="I53" s="2">
        <v>11</v>
      </c>
      <c r="J53" s="1" t="s">
        <v>97</v>
      </c>
      <c r="K53" s="1">
        <v>6.12</v>
      </c>
      <c r="L53" s="1">
        <v>0</v>
      </c>
      <c r="M53" s="1">
        <v>77</v>
      </c>
      <c r="O53" s="1"/>
      <c r="P53" s="2">
        <v>11</v>
      </c>
      <c r="Q53" s="10">
        <v>6.6099999999999998E+99</v>
      </c>
      <c r="R53" s="1">
        <v>20.91</v>
      </c>
      <c r="S53" s="1">
        <v>0</v>
      </c>
      <c r="T53" s="1">
        <v>120</v>
      </c>
      <c r="U53" s="1"/>
      <c r="V53" s="1"/>
      <c r="W53" s="2">
        <v>11</v>
      </c>
      <c r="X53" s="7">
        <v>3.8669999999999999E+224</v>
      </c>
      <c r="Y53" s="1">
        <v>17.13</v>
      </c>
      <c r="Z53" s="1">
        <v>0</v>
      </c>
      <c r="AA53" s="1">
        <v>120</v>
      </c>
      <c r="AC53" s="1"/>
      <c r="AD53" s="1"/>
    </row>
    <row r="54" spans="1:30" x14ac:dyDescent="0.2">
      <c r="B54" s="2">
        <v>12</v>
      </c>
      <c r="C54" s="1" t="s">
        <v>49</v>
      </c>
      <c r="D54" s="1">
        <v>22.42</v>
      </c>
      <c r="E54" s="1">
        <v>0</v>
      </c>
      <c r="F54" s="1">
        <v>77</v>
      </c>
      <c r="I54" s="2">
        <v>12</v>
      </c>
      <c r="J54" s="1" t="s">
        <v>98</v>
      </c>
      <c r="K54" s="1">
        <v>9.49</v>
      </c>
      <c r="L54" s="1">
        <v>0</v>
      </c>
      <c r="M54" s="1">
        <v>77</v>
      </c>
      <c r="O54" s="1"/>
      <c r="P54" s="2">
        <v>12</v>
      </c>
      <c r="Q54" s="10">
        <v>1.4080000000000001E+100</v>
      </c>
      <c r="R54" s="1">
        <v>30.48</v>
      </c>
      <c r="S54" s="1">
        <v>0</v>
      </c>
      <c r="T54" s="1">
        <v>120</v>
      </c>
      <c r="U54" s="1"/>
      <c r="V54" s="1"/>
      <c r="W54" s="2">
        <v>12</v>
      </c>
      <c r="X54" s="7">
        <v>5.5480000000000001E+224</v>
      </c>
      <c r="Y54" s="1">
        <v>16.03</v>
      </c>
      <c r="Z54" s="1">
        <v>0</v>
      </c>
      <c r="AA54" s="1">
        <v>120</v>
      </c>
      <c r="AC54" s="1"/>
      <c r="AD54" s="1"/>
    </row>
    <row r="55" spans="1:30" x14ac:dyDescent="0.2">
      <c r="B55" s="2"/>
      <c r="C55" s="3" t="s">
        <v>35</v>
      </c>
      <c r="D55" s="4">
        <f>AVERAGE(D52:D54)</f>
        <v>22.01</v>
      </c>
      <c r="J55" s="3" t="s">
        <v>35</v>
      </c>
      <c r="K55" s="4">
        <f>AVERAGE(K52:K54)</f>
        <v>10.003333333333332</v>
      </c>
      <c r="O55" s="1"/>
      <c r="P55" s="2"/>
      <c r="Q55" s="11" t="s">
        <v>35</v>
      </c>
      <c r="R55" s="4">
        <f>AVERAGE(R52:R54)</f>
        <v>24.75</v>
      </c>
      <c r="S55" s="1"/>
      <c r="T55" s="1"/>
      <c r="U55" s="1"/>
      <c r="V55" s="1"/>
      <c r="W55" s="1"/>
      <c r="X55" s="8" t="s">
        <v>35</v>
      </c>
      <c r="Y55" s="4">
        <f>AVERAGE(Y52:Y54)</f>
        <v>18.053333333333331</v>
      </c>
      <c r="Z55" s="1"/>
      <c r="AA55" s="1"/>
    </row>
    <row r="56" spans="1:30" x14ac:dyDescent="0.2">
      <c r="C56" s="5" t="s">
        <v>36</v>
      </c>
      <c r="D56" s="6">
        <f>AVERAGE(D43,D47,D51,D55)</f>
        <v>20.777500000000003</v>
      </c>
      <c r="J56" s="5" t="s">
        <v>36</v>
      </c>
      <c r="K56" s="6">
        <f>AVERAGE(K43,K47,K51,K55)</f>
        <v>12.2925</v>
      </c>
      <c r="O56" s="1"/>
      <c r="P56" s="1"/>
      <c r="Q56" s="12" t="s">
        <v>36</v>
      </c>
      <c r="R56" s="6">
        <f>AVERAGE(R43,R47,R51,R55)</f>
        <v>26.276666666666664</v>
      </c>
      <c r="S56" s="1"/>
      <c r="T56" s="1"/>
      <c r="U56" s="1"/>
      <c r="V56" s="1"/>
      <c r="W56" s="1"/>
      <c r="X56" s="9" t="s">
        <v>36</v>
      </c>
      <c r="Y56" s="6">
        <f>AVERAGE(Y43,Y47,Y51,Y55)</f>
        <v>13.6175</v>
      </c>
      <c r="Z56" s="1"/>
      <c r="AA56" s="1"/>
    </row>
    <row r="57" spans="1:30" x14ac:dyDescent="0.2">
      <c r="O57" s="1"/>
      <c r="P57" s="1"/>
      <c r="Q57" s="10"/>
      <c r="R57" s="1"/>
      <c r="S57" s="1"/>
      <c r="T57" s="1"/>
      <c r="U57" s="1"/>
      <c r="V57" s="1"/>
      <c r="W57" s="1"/>
      <c r="X57" s="7"/>
      <c r="Y57" s="1"/>
      <c r="Z57" s="1"/>
      <c r="AA57" s="1"/>
    </row>
    <row r="58" spans="1:30" x14ac:dyDescent="0.2">
      <c r="A58" s="1" t="s">
        <v>232</v>
      </c>
      <c r="B58" s="1" t="s">
        <v>5</v>
      </c>
      <c r="C58" s="1" t="s">
        <v>4</v>
      </c>
      <c r="D58" s="1" t="s">
        <v>6</v>
      </c>
      <c r="E58" s="1" t="s">
        <v>7</v>
      </c>
      <c r="F58" s="1" t="s">
        <v>8</v>
      </c>
      <c r="H58" s="20" t="s">
        <v>240</v>
      </c>
      <c r="I58" s="1" t="s">
        <v>5</v>
      </c>
      <c r="J58" s="1" t="s">
        <v>4</v>
      </c>
      <c r="K58" s="1" t="s">
        <v>6</v>
      </c>
      <c r="L58" s="1" t="s">
        <v>7</v>
      </c>
      <c r="M58" s="1" t="s">
        <v>8</v>
      </c>
      <c r="O58" s="1" t="s">
        <v>236</v>
      </c>
      <c r="P58" s="1" t="s">
        <v>5</v>
      </c>
      <c r="Q58" s="10" t="s">
        <v>4</v>
      </c>
      <c r="R58" s="1" t="s">
        <v>6</v>
      </c>
      <c r="S58" s="1" t="s">
        <v>7</v>
      </c>
      <c r="T58" s="1" t="s">
        <v>8</v>
      </c>
      <c r="U58" s="1"/>
      <c r="V58" s="20" t="s">
        <v>241</v>
      </c>
      <c r="W58" s="1" t="s">
        <v>5</v>
      </c>
      <c r="X58" s="7" t="s">
        <v>4</v>
      </c>
      <c r="Y58" s="1" t="s">
        <v>6</v>
      </c>
      <c r="Z58" s="1" t="s">
        <v>7</v>
      </c>
      <c r="AA58" s="1" t="s">
        <v>8</v>
      </c>
    </row>
    <row r="59" spans="1:30" x14ac:dyDescent="0.2">
      <c r="A59" s="1" t="s">
        <v>15</v>
      </c>
      <c r="B59" s="2">
        <v>1</v>
      </c>
      <c r="C59" s="1" t="s">
        <v>50</v>
      </c>
      <c r="D59" s="1">
        <v>11.14</v>
      </c>
      <c r="E59" s="1">
        <v>0</v>
      </c>
      <c r="F59" s="1">
        <v>77</v>
      </c>
      <c r="H59" s="1" t="s">
        <v>0</v>
      </c>
      <c r="I59" s="2">
        <v>1</v>
      </c>
      <c r="J59" s="1" t="s">
        <v>99</v>
      </c>
      <c r="K59" s="1">
        <v>19.18</v>
      </c>
      <c r="L59" s="1">
        <v>0</v>
      </c>
      <c r="M59" s="1">
        <v>77</v>
      </c>
      <c r="O59" s="1" t="s">
        <v>115</v>
      </c>
      <c r="P59" s="2">
        <v>1</v>
      </c>
      <c r="Q59" s="10">
        <v>5.0559999999999997E+106</v>
      </c>
      <c r="R59" s="1">
        <v>32.71</v>
      </c>
      <c r="S59" s="1">
        <v>0</v>
      </c>
      <c r="T59" s="1">
        <v>120</v>
      </c>
      <c r="U59" s="1"/>
      <c r="V59" s="1" t="s">
        <v>124</v>
      </c>
      <c r="W59" s="2">
        <v>1</v>
      </c>
      <c r="X59" s="7">
        <v>7.7650000000000002E+238</v>
      </c>
      <c r="Y59" s="1">
        <v>19.8</v>
      </c>
      <c r="Z59" s="1">
        <v>0</v>
      </c>
      <c r="AA59" s="1">
        <v>120</v>
      </c>
    </row>
    <row r="60" spans="1:30" x14ac:dyDescent="0.2">
      <c r="B60" s="2">
        <v>2</v>
      </c>
      <c r="C60" s="1" t="s">
        <v>51</v>
      </c>
      <c r="D60" s="1">
        <v>27.45</v>
      </c>
      <c r="E60" s="1">
        <v>0</v>
      </c>
      <c r="F60" s="1">
        <v>77</v>
      </c>
      <c r="I60" s="2">
        <v>2</v>
      </c>
      <c r="J60" s="1" t="s">
        <v>100</v>
      </c>
      <c r="K60" s="1">
        <v>19.95</v>
      </c>
      <c r="L60" s="1">
        <v>0</v>
      </c>
      <c r="M60" s="1">
        <v>77</v>
      </c>
      <c r="O60" s="1"/>
      <c r="P60" s="2">
        <v>2</v>
      </c>
      <c r="Q60" s="10">
        <v>8.3620000000000005E+106</v>
      </c>
      <c r="R60" s="1">
        <v>34.07</v>
      </c>
      <c r="S60" s="1">
        <v>0</v>
      </c>
      <c r="T60" s="1">
        <v>120</v>
      </c>
      <c r="U60" s="1"/>
      <c r="V60" s="1"/>
      <c r="W60" s="2">
        <v>2</v>
      </c>
      <c r="X60" s="7">
        <v>4.5269999999999997E+236</v>
      </c>
      <c r="Y60" s="1">
        <v>1.03</v>
      </c>
      <c r="Z60" s="1">
        <v>0</v>
      </c>
      <c r="AA60" s="1">
        <v>120</v>
      </c>
    </row>
    <row r="61" spans="1:30" x14ac:dyDescent="0.2">
      <c r="B61" s="2">
        <v>3</v>
      </c>
      <c r="C61" s="1" t="s">
        <v>52</v>
      </c>
      <c r="D61" s="1">
        <v>30.83</v>
      </c>
      <c r="E61" s="1">
        <v>0</v>
      </c>
      <c r="F61" s="1">
        <v>77</v>
      </c>
      <c r="I61" s="2">
        <v>3</v>
      </c>
      <c r="J61" s="1" t="s">
        <v>101</v>
      </c>
      <c r="K61" s="1">
        <v>17.350000000000001</v>
      </c>
      <c r="L61" s="1">
        <v>0</v>
      </c>
      <c r="M61" s="1">
        <v>77</v>
      </c>
      <c r="O61" s="1"/>
      <c r="P61" s="2">
        <v>3</v>
      </c>
      <c r="Q61" s="10">
        <v>1.689E+106</v>
      </c>
      <c r="R61" s="1">
        <v>16.68</v>
      </c>
      <c r="S61" s="1">
        <v>0</v>
      </c>
      <c r="T61" s="1">
        <v>120</v>
      </c>
      <c r="U61" s="1"/>
      <c r="V61" s="1"/>
      <c r="W61" s="2">
        <v>3</v>
      </c>
      <c r="X61" s="7">
        <v>4.0259999999999997E+238</v>
      </c>
      <c r="Y61" s="1">
        <v>15.75</v>
      </c>
      <c r="Z61" s="1">
        <v>0</v>
      </c>
      <c r="AA61" s="1">
        <v>120</v>
      </c>
    </row>
    <row r="62" spans="1:30" x14ac:dyDescent="0.2">
      <c r="C62" s="3" t="s">
        <v>35</v>
      </c>
      <c r="D62" s="4">
        <f>AVERAGE(D59:D61)</f>
        <v>23.14</v>
      </c>
      <c r="I62" s="2"/>
      <c r="J62" s="3" t="s">
        <v>35</v>
      </c>
      <c r="K62" s="4">
        <f>AVERAGE(K59:K61)</f>
        <v>18.826666666666664</v>
      </c>
      <c r="O62" s="1"/>
      <c r="P62" s="2"/>
      <c r="Q62" s="11" t="s">
        <v>35</v>
      </c>
      <c r="R62" s="4">
        <f>AVERAGE(R59:R61)</f>
        <v>27.820000000000004</v>
      </c>
      <c r="S62" s="1"/>
      <c r="T62" s="1"/>
      <c r="U62" s="1"/>
      <c r="V62" s="1"/>
      <c r="W62" s="2"/>
      <c r="X62" s="8" t="s">
        <v>35</v>
      </c>
      <c r="Y62" s="4">
        <f>AVERAGE(Y59:Y61)</f>
        <v>12.193333333333333</v>
      </c>
      <c r="Z62" s="1"/>
      <c r="AA62" s="1"/>
    </row>
    <row r="63" spans="1:30" x14ac:dyDescent="0.2">
      <c r="A63" s="1" t="s">
        <v>40</v>
      </c>
      <c r="B63" s="2">
        <v>4</v>
      </c>
      <c r="C63" s="1">
        <v>2937500</v>
      </c>
      <c r="D63" s="1">
        <v>15.74</v>
      </c>
      <c r="E63" s="1">
        <v>0</v>
      </c>
      <c r="F63" s="1">
        <v>77</v>
      </c>
      <c r="H63" s="1" t="s">
        <v>12</v>
      </c>
      <c r="I63" s="2">
        <v>4</v>
      </c>
      <c r="J63" s="1" t="s">
        <v>102</v>
      </c>
      <c r="K63" s="1">
        <v>9.98</v>
      </c>
      <c r="L63" s="1">
        <v>0</v>
      </c>
      <c r="M63" s="1">
        <v>77</v>
      </c>
      <c r="O63" s="1" t="s">
        <v>116</v>
      </c>
      <c r="P63" s="2">
        <v>4</v>
      </c>
      <c r="Q63" s="10">
        <v>5.324E+113</v>
      </c>
      <c r="R63" s="1">
        <v>36.53</v>
      </c>
      <c r="S63" s="1">
        <v>0</v>
      </c>
      <c r="T63" s="1">
        <v>120</v>
      </c>
      <c r="U63" s="1"/>
      <c r="V63" s="1" t="s">
        <v>115</v>
      </c>
      <c r="W63" s="2">
        <v>1</v>
      </c>
      <c r="X63" s="7">
        <v>2.014E+252</v>
      </c>
      <c r="Y63" s="1">
        <v>11.47</v>
      </c>
      <c r="Z63" s="1">
        <v>0</v>
      </c>
      <c r="AA63" s="1">
        <v>120</v>
      </c>
    </row>
    <row r="64" spans="1:30" x14ac:dyDescent="0.2">
      <c r="B64" s="2">
        <v>5</v>
      </c>
      <c r="C64" s="1" t="s">
        <v>53</v>
      </c>
      <c r="D64" s="1">
        <v>15.33</v>
      </c>
      <c r="E64" s="1">
        <v>0</v>
      </c>
      <c r="F64" s="1">
        <v>77</v>
      </c>
      <c r="I64" s="2">
        <v>5</v>
      </c>
      <c r="J64" s="1" t="s">
        <v>103</v>
      </c>
      <c r="K64" s="1">
        <v>11.19</v>
      </c>
      <c r="L64" s="1">
        <v>0</v>
      </c>
      <c r="M64" s="1">
        <v>77</v>
      </c>
      <c r="O64" s="1"/>
      <c r="P64" s="2">
        <v>5</v>
      </c>
      <c r="Q64" s="10">
        <v>7.8599999999999999E+113</v>
      </c>
      <c r="R64" s="1">
        <v>36.630000000000003</v>
      </c>
      <c r="S64" s="1">
        <v>0</v>
      </c>
      <c r="T64" s="1">
        <v>120</v>
      </c>
      <c r="U64" s="1"/>
      <c r="V64" s="1"/>
      <c r="W64" s="2">
        <v>2</v>
      </c>
      <c r="X64" s="7">
        <v>8.5310000000000002E+251</v>
      </c>
      <c r="Y64" s="1">
        <v>6.63</v>
      </c>
      <c r="Z64" s="1">
        <v>0</v>
      </c>
      <c r="AA64" s="1">
        <v>120</v>
      </c>
    </row>
    <row r="65" spans="1:27" x14ac:dyDescent="0.2">
      <c r="B65" s="2">
        <v>6</v>
      </c>
      <c r="C65" s="1" t="s">
        <v>54</v>
      </c>
      <c r="D65" s="1">
        <v>34.56</v>
      </c>
      <c r="E65" s="1">
        <v>0</v>
      </c>
      <c r="F65" s="1">
        <v>77</v>
      </c>
      <c r="I65" s="2">
        <v>6</v>
      </c>
      <c r="J65" s="1" t="s">
        <v>104</v>
      </c>
      <c r="K65" s="1">
        <v>15.3</v>
      </c>
      <c r="L65" s="1">
        <v>0</v>
      </c>
      <c r="M65" s="1">
        <v>77</v>
      </c>
      <c r="O65" s="1"/>
      <c r="P65" s="2">
        <v>6</v>
      </c>
      <c r="Q65" s="10">
        <v>1.259E+113</v>
      </c>
      <c r="R65" s="1">
        <v>15.96</v>
      </c>
      <c r="S65" s="1">
        <v>0</v>
      </c>
      <c r="T65" s="1">
        <v>120</v>
      </c>
      <c r="U65" s="1"/>
      <c r="V65" s="1"/>
      <c r="W65" s="2">
        <v>3</v>
      </c>
      <c r="X65" s="7">
        <v>1.0420000000000001E+253</v>
      </c>
      <c r="Y65" s="1">
        <v>27.96</v>
      </c>
      <c r="Z65" s="1">
        <v>0</v>
      </c>
      <c r="AA65" s="1">
        <v>120</v>
      </c>
    </row>
    <row r="66" spans="1:27" x14ac:dyDescent="0.2">
      <c r="B66" s="2"/>
      <c r="C66" s="3" t="s">
        <v>35</v>
      </c>
      <c r="D66" s="4">
        <f>AVERAGE(D63:D65)</f>
        <v>21.876666666666665</v>
      </c>
      <c r="I66" s="2"/>
      <c r="J66" s="3" t="s">
        <v>35</v>
      </c>
      <c r="K66" s="4">
        <f>AVERAGE(K63:K65)</f>
        <v>12.156666666666666</v>
      </c>
      <c r="O66" s="1"/>
      <c r="P66" s="2"/>
      <c r="Q66" s="11" t="s">
        <v>35</v>
      </c>
      <c r="R66" s="4">
        <f>AVERAGE(R63:R65)</f>
        <v>29.706666666666667</v>
      </c>
      <c r="S66" s="1"/>
      <c r="T66" s="1"/>
      <c r="U66" s="1"/>
      <c r="V66" s="1"/>
      <c r="W66" s="2"/>
      <c r="X66" s="8" t="s">
        <v>35</v>
      </c>
      <c r="Y66" s="4">
        <f>AVERAGE(Y63:Y65)</f>
        <v>15.353333333333333</v>
      </c>
      <c r="Z66" s="1"/>
      <c r="AA66" s="1"/>
    </row>
    <row r="67" spans="1:27" x14ac:dyDescent="0.2">
      <c r="A67" s="1" t="s">
        <v>16</v>
      </c>
      <c r="B67" s="2">
        <v>7</v>
      </c>
      <c r="C67" s="1" t="s">
        <v>55</v>
      </c>
      <c r="D67" s="1">
        <v>14.95</v>
      </c>
      <c r="E67" s="1">
        <v>0</v>
      </c>
      <c r="F67" s="1">
        <v>77</v>
      </c>
      <c r="H67" s="1" t="s">
        <v>14</v>
      </c>
      <c r="I67" s="2">
        <v>7</v>
      </c>
      <c r="J67" s="1" t="s">
        <v>105</v>
      </c>
      <c r="K67" s="1">
        <v>25.52</v>
      </c>
      <c r="L67" s="1">
        <v>0</v>
      </c>
      <c r="M67" s="1">
        <v>77</v>
      </c>
      <c r="O67" s="1" t="s">
        <v>117</v>
      </c>
      <c r="P67" s="2">
        <v>7</v>
      </c>
      <c r="Q67" s="10">
        <v>9.8970000000000003E+120</v>
      </c>
      <c r="R67" s="1">
        <v>44.89</v>
      </c>
      <c r="S67" s="1">
        <v>0</v>
      </c>
      <c r="T67" s="1">
        <v>120</v>
      </c>
      <c r="U67" s="1"/>
      <c r="V67" s="1" t="s">
        <v>116</v>
      </c>
      <c r="W67" s="2">
        <v>4</v>
      </c>
      <c r="X67" s="7">
        <v>5.4249999999999999E+259</v>
      </c>
      <c r="Y67" s="1">
        <v>33.299999999999997</v>
      </c>
      <c r="Z67" s="1">
        <v>0</v>
      </c>
      <c r="AA67" s="1">
        <v>120</v>
      </c>
    </row>
    <row r="68" spans="1:27" x14ac:dyDescent="0.2">
      <c r="B68" s="2">
        <v>8</v>
      </c>
      <c r="C68" s="1" t="s">
        <v>56</v>
      </c>
      <c r="D68" s="1">
        <v>25.33</v>
      </c>
      <c r="E68" s="1">
        <v>0</v>
      </c>
      <c r="F68" s="1">
        <v>77</v>
      </c>
      <c r="I68" s="2">
        <v>8</v>
      </c>
      <c r="J68" s="1" t="s">
        <v>106</v>
      </c>
      <c r="K68" s="1">
        <v>16.64</v>
      </c>
      <c r="L68" s="1">
        <v>0</v>
      </c>
      <c r="M68" s="1">
        <v>77</v>
      </c>
      <c r="O68" s="1"/>
      <c r="P68" s="2">
        <v>8</v>
      </c>
      <c r="Q68" s="10">
        <v>9.2419999999999996E+120</v>
      </c>
      <c r="R68" s="1">
        <v>47.6</v>
      </c>
      <c r="S68" s="1">
        <v>0</v>
      </c>
      <c r="T68" s="1">
        <v>120</v>
      </c>
      <c r="U68" s="1"/>
      <c r="V68" s="1"/>
      <c r="W68" s="2">
        <v>5</v>
      </c>
      <c r="X68" s="7">
        <v>6.6219999999999998E+258</v>
      </c>
      <c r="Y68" s="1">
        <v>12.62</v>
      </c>
      <c r="Z68" s="1">
        <v>0</v>
      </c>
      <c r="AA68" s="1">
        <v>120</v>
      </c>
    </row>
    <row r="69" spans="1:27" x14ac:dyDescent="0.2">
      <c r="B69" s="2">
        <v>9</v>
      </c>
      <c r="C69" s="1" t="s">
        <v>57</v>
      </c>
      <c r="D69" s="1">
        <v>18.27</v>
      </c>
      <c r="E69" s="1">
        <v>0</v>
      </c>
      <c r="F69" s="1">
        <v>77</v>
      </c>
      <c r="I69" s="2">
        <v>9</v>
      </c>
      <c r="J69" s="1" t="s">
        <v>107</v>
      </c>
      <c r="K69" s="1">
        <v>34.29</v>
      </c>
      <c r="L69" s="1">
        <v>0</v>
      </c>
      <c r="M69" s="1">
        <v>77</v>
      </c>
      <c r="O69" s="1"/>
      <c r="P69" s="2">
        <v>9</v>
      </c>
      <c r="Q69" s="10">
        <v>2.4970000000000001E+120</v>
      </c>
      <c r="R69" s="1">
        <v>25.8</v>
      </c>
      <c r="S69" s="1">
        <v>0</v>
      </c>
      <c r="T69" s="1">
        <v>120</v>
      </c>
      <c r="U69" s="1"/>
      <c r="V69" s="1"/>
      <c r="W69" s="2">
        <v>6</v>
      </c>
      <c r="X69" s="7">
        <v>1.2339999999999999E+260</v>
      </c>
      <c r="Y69" s="1">
        <v>38.71</v>
      </c>
      <c r="Z69" s="1">
        <v>0</v>
      </c>
      <c r="AA69" s="1">
        <v>120</v>
      </c>
    </row>
    <row r="70" spans="1:27" x14ac:dyDescent="0.2">
      <c r="C70" s="3" t="s">
        <v>35</v>
      </c>
      <c r="D70" s="4">
        <f>AVERAGE(D67:D69)</f>
        <v>19.516666666666666</v>
      </c>
      <c r="I70" s="2"/>
      <c r="J70" s="3" t="s">
        <v>35</v>
      </c>
      <c r="K70" s="4">
        <f>AVERAGE(K67:K69)</f>
        <v>25.483333333333331</v>
      </c>
      <c r="O70" s="1"/>
      <c r="P70" s="2"/>
      <c r="Q70" s="11" t="s">
        <v>35</v>
      </c>
      <c r="R70" s="4">
        <f>AVERAGE(R67:R69)</f>
        <v>39.43</v>
      </c>
      <c r="S70" s="1"/>
      <c r="T70" s="1"/>
      <c r="U70" s="1"/>
      <c r="V70" s="1"/>
      <c r="W70" s="2"/>
      <c r="X70" s="8" t="s">
        <v>35</v>
      </c>
      <c r="Y70" s="4">
        <f>AVERAGE(Y67:Y69)</f>
        <v>28.209999999999997</v>
      </c>
      <c r="Z70" s="1"/>
      <c r="AA70" s="1"/>
    </row>
    <row r="71" spans="1:27" x14ac:dyDescent="0.2">
      <c r="A71" s="1" t="s">
        <v>17</v>
      </c>
      <c r="B71" s="2">
        <v>10</v>
      </c>
      <c r="C71" s="1" t="s">
        <v>58</v>
      </c>
      <c r="D71" s="1">
        <v>24.54</v>
      </c>
      <c r="E71" s="1">
        <v>0</v>
      </c>
      <c r="F71" s="1">
        <v>77</v>
      </c>
      <c r="H71" s="1" t="s">
        <v>13</v>
      </c>
      <c r="I71" s="2">
        <v>10</v>
      </c>
      <c r="J71" s="1" t="s">
        <v>108</v>
      </c>
      <c r="K71" s="1">
        <v>19.03</v>
      </c>
      <c r="L71" s="1">
        <v>0</v>
      </c>
      <c r="M71" s="1">
        <v>77</v>
      </c>
      <c r="O71" s="1" t="s">
        <v>118</v>
      </c>
      <c r="P71" s="2">
        <v>10</v>
      </c>
      <c r="Q71" s="10">
        <v>8.1720000000000003E+127</v>
      </c>
      <c r="R71" s="1">
        <v>27.6</v>
      </c>
      <c r="S71" s="1">
        <v>0</v>
      </c>
      <c r="T71" s="1">
        <v>120</v>
      </c>
      <c r="U71" s="1"/>
      <c r="V71" s="1" t="s">
        <v>117</v>
      </c>
      <c r="W71" s="2">
        <v>1</v>
      </c>
      <c r="X71" s="7">
        <v>6.0550000000000003E+266</v>
      </c>
      <c r="Y71" s="1">
        <v>32.47</v>
      </c>
      <c r="Z71" s="1">
        <v>0</v>
      </c>
      <c r="AA71" s="1">
        <v>120</v>
      </c>
    </row>
    <row r="72" spans="1:27" x14ac:dyDescent="0.2">
      <c r="B72" s="2">
        <v>11</v>
      </c>
      <c r="C72" s="1" t="s">
        <v>59</v>
      </c>
      <c r="D72" s="1">
        <v>12.78</v>
      </c>
      <c r="E72" s="1">
        <v>0</v>
      </c>
      <c r="F72" s="1">
        <v>77</v>
      </c>
      <c r="I72" s="2">
        <v>11</v>
      </c>
      <c r="J72" s="1" t="s">
        <v>109</v>
      </c>
      <c r="K72" s="1">
        <v>22.38</v>
      </c>
      <c r="L72" s="1">
        <v>0</v>
      </c>
      <c r="M72" s="1">
        <v>77</v>
      </c>
      <c r="O72" s="1"/>
      <c r="P72" s="2">
        <v>11</v>
      </c>
      <c r="Q72" s="10">
        <v>6.4620000000000001E+127</v>
      </c>
      <c r="R72" s="1">
        <v>30.22</v>
      </c>
      <c r="S72" s="1">
        <v>0</v>
      </c>
      <c r="T72" s="1">
        <v>120</v>
      </c>
      <c r="U72" s="1"/>
      <c r="V72" s="1"/>
      <c r="W72" s="2">
        <v>2</v>
      </c>
      <c r="X72" s="7">
        <v>1.075E+266</v>
      </c>
      <c r="Y72" s="1">
        <v>12.06</v>
      </c>
      <c r="Z72" s="1">
        <v>0</v>
      </c>
      <c r="AA72" s="1">
        <v>120</v>
      </c>
    </row>
    <row r="73" spans="1:27" x14ac:dyDescent="0.2">
      <c r="B73" s="2">
        <v>12</v>
      </c>
      <c r="C73" s="1" t="s">
        <v>60</v>
      </c>
      <c r="D73" s="1">
        <v>20.98</v>
      </c>
      <c r="E73" s="1">
        <v>0</v>
      </c>
      <c r="F73" s="1">
        <v>77</v>
      </c>
      <c r="I73" s="2">
        <v>12</v>
      </c>
      <c r="J73" s="1" t="s">
        <v>110</v>
      </c>
      <c r="K73" s="1">
        <v>19.649999999999999</v>
      </c>
      <c r="L73" s="1">
        <v>0</v>
      </c>
      <c r="M73" s="1">
        <v>77</v>
      </c>
      <c r="O73" s="1"/>
      <c r="P73" s="2">
        <v>12</v>
      </c>
      <c r="Q73" s="10">
        <v>1.1780000000000001E+127</v>
      </c>
      <c r="R73" s="1">
        <v>18.170000000000002</v>
      </c>
      <c r="S73" s="1">
        <v>0</v>
      </c>
      <c r="T73" s="1">
        <v>120</v>
      </c>
      <c r="U73" s="1"/>
      <c r="V73" s="1"/>
      <c r="W73" s="2">
        <v>3</v>
      </c>
      <c r="X73" s="7">
        <v>1.2049999999999999E+267</v>
      </c>
      <c r="Y73" s="1">
        <v>33.81</v>
      </c>
      <c r="Z73" s="1">
        <v>0</v>
      </c>
      <c r="AA73" s="1">
        <v>120</v>
      </c>
    </row>
    <row r="74" spans="1:27" x14ac:dyDescent="0.2">
      <c r="B74" s="2"/>
      <c r="C74" s="3" t="s">
        <v>35</v>
      </c>
      <c r="D74" s="4">
        <f>AVERAGE(D71:D73)</f>
        <v>19.433333333333334</v>
      </c>
      <c r="I74" s="2"/>
      <c r="J74" s="3" t="s">
        <v>35</v>
      </c>
      <c r="K74" s="4">
        <f>AVERAGE(K71:K73)</f>
        <v>20.353333333333332</v>
      </c>
      <c r="O74" s="1"/>
      <c r="P74" s="2"/>
      <c r="Q74" s="11" t="s">
        <v>35</v>
      </c>
      <c r="R74" s="4">
        <f>AVERAGE(R71:R73)</f>
        <v>25.330000000000002</v>
      </c>
      <c r="S74" s="1"/>
      <c r="T74" s="1"/>
      <c r="U74" s="1"/>
      <c r="V74" s="1"/>
      <c r="W74" s="2"/>
      <c r="X74" s="8" t="s">
        <v>35</v>
      </c>
      <c r="Y74" s="4">
        <f>AVERAGE(Y71:Y73)</f>
        <v>26.113333333333333</v>
      </c>
      <c r="Z74" s="1"/>
      <c r="AA74" s="1"/>
    </row>
    <row r="75" spans="1:27" x14ac:dyDescent="0.2">
      <c r="C75" s="5" t="s">
        <v>36</v>
      </c>
      <c r="D75" s="6">
        <f>AVERAGE(D62,D66,D70,D74)</f>
        <v>20.991666666666667</v>
      </c>
      <c r="J75" s="5" t="s">
        <v>36</v>
      </c>
      <c r="K75" s="6">
        <f>AVERAGE(K62,K66,K70,K74)</f>
        <v>19.204999999999998</v>
      </c>
      <c r="O75" s="1"/>
      <c r="P75" s="1"/>
      <c r="Q75" s="12" t="s">
        <v>36</v>
      </c>
      <c r="R75" s="6">
        <f>AVERAGE(R62,R66,R70,R74)</f>
        <v>30.571666666666669</v>
      </c>
      <c r="S75" s="1"/>
      <c r="T75" s="1"/>
      <c r="U75" s="1"/>
      <c r="V75" s="1"/>
      <c r="W75" s="1"/>
      <c r="X75" s="9" t="s">
        <v>36</v>
      </c>
      <c r="Y75" s="6">
        <f>AVERAGE(Y62,Y66,Y70,Y74)</f>
        <v>20.467499999999998</v>
      </c>
      <c r="Z75" s="1"/>
      <c r="AA75" s="1"/>
    </row>
    <row r="76" spans="1:27" x14ac:dyDescent="0.2">
      <c r="O76" s="1"/>
      <c r="P76" s="1"/>
      <c r="Q76" s="10"/>
      <c r="R76" s="1"/>
      <c r="S76" s="1"/>
      <c r="T76" s="1"/>
      <c r="U76" s="1"/>
      <c r="V76" s="1"/>
      <c r="W76" s="1"/>
      <c r="X76" s="7"/>
      <c r="Y76" s="1"/>
      <c r="Z76" s="1"/>
      <c r="AA76" s="1"/>
    </row>
    <row r="77" spans="1:27" x14ac:dyDescent="0.2">
      <c r="O77" s="1"/>
      <c r="P77" s="1"/>
      <c r="Q77" s="10"/>
      <c r="R77" s="1"/>
      <c r="S77" s="1"/>
      <c r="T77" s="1"/>
      <c r="U77" s="1"/>
      <c r="V77" s="1"/>
      <c r="W77" s="1"/>
      <c r="X77" s="7"/>
      <c r="Y77" s="1"/>
      <c r="Z77" s="1"/>
      <c r="AA77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F6B3A-FDC3-0F48-B8F3-9B1990CA6198}">
  <dimension ref="A2:AJ56"/>
  <sheetViews>
    <sheetView topLeftCell="A45" zoomScale="64" workbookViewId="0">
      <selection activeCell="AK28" sqref="AK28"/>
    </sheetView>
  </sheetViews>
  <sheetFormatPr baseColWidth="10" defaultRowHeight="16" x14ac:dyDescent="0.2"/>
  <cols>
    <col min="1" max="2" width="11.33203125" style="31" bestFit="1" customWidth="1"/>
    <col min="3" max="3" width="10.6640625" style="31" bestFit="1" customWidth="1"/>
    <col min="4" max="4" width="10.83203125" style="31" customWidth="1"/>
    <col min="5" max="5" width="11.33203125" style="31" customWidth="1"/>
    <col min="6" max="6" width="11.33203125" style="31" bestFit="1" customWidth="1"/>
    <col min="7" max="7" width="10.6640625" style="31" bestFit="1" customWidth="1"/>
    <col min="8" max="9" width="10.83203125" style="31"/>
    <col min="10" max="10" width="11.33203125" style="31" bestFit="1" customWidth="1"/>
    <col min="11" max="11" width="10.5" style="31" bestFit="1" customWidth="1"/>
    <col min="12" max="13" width="10.83203125" style="31"/>
    <col min="14" max="14" width="11.33203125" style="31" customWidth="1"/>
    <col min="15" max="15" width="10.6640625" style="31" bestFit="1" customWidth="1"/>
    <col min="16" max="17" width="10.83203125" style="31"/>
    <col min="18" max="18" width="11.33203125" style="31" bestFit="1" customWidth="1"/>
    <col min="19" max="19" width="10.5" style="31" bestFit="1" customWidth="1"/>
    <col min="20" max="21" width="10.83203125" style="31"/>
    <col min="22" max="22" width="11.33203125" style="31" bestFit="1" customWidth="1"/>
    <col min="23" max="23" width="10.5" style="31" bestFit="1" customWidth="1"/>
    <col min="24" max="25" width="10.83203125" style="31"/>
    <col min="26" max="26" width="11.33203125" style="31" bestFit="1" customWidth="1"/>
    <col min="27" max="27" width="10.5" style="31" bestFit="1" customWidth="1"/>
    <col min="28" max="29" width="10.83203125" style="31"/>
    <col min="30" max="30" width="11.33203125" style="31" bestFit="1" customWidth="1"/>
    <col min="31" max="31" width="10.5" style="31" bestFit="1" customWidth="1"/>
    <col min="32" max="33" width="10.83203125" style="31"/>
    <col min="34" max="34" width="11.33203125" style="31" bestFit="1" customWidth="1"/>
    <col min="35" max="35" width="10.5" style="31" bestFit="1" customWidth="1"/>
    <col min="36" max="16384" width="10.83203125" style="31"/>
  </cols>
  <sheetData>
    <row r="2" spans="2:36" x14ac:dyDescent="0.2">
      <c r="B2" s="31" t="s">
        <v>217</v>
      </c>
      <c r="C2" s="31" t="s">
        <v>196</v>
      </c>
      <c r="F2" s="31" t="s">
        <v>149</v>
      </c>
      <c r="G2" s="31" t="s">
        <v>196</v>
      </c>
      <c r="J2" s="31" t="s">
        <v>150</v>
      </c>
      <c r="K2" s="31" t="s">
        <v>196</v>
      </c>
      <c r="N2" s="31" t="s">
        <v>151</v>
      </c>
      <c r="O2" s="31" t="s">
        <v>196</v>
      </c>
      <c r="R2" s="31" t="s">
        <v>218</v>
      </c>
      <c r="S2" s="31" t="s">
        <v>196</v>
      </c>
      <c r="V2" s="31" t="s">
        <v>138</v>
      </c>
      <c r="W2" s="31" t="s">
        <v>196</v>
      </c>
      <c r="Z2" s="31" t="s">
        <v>139</v>
      </c>
      <c r="AA2" s="31" t="s">
        <v>196</v>
      </c>
      <c r="AD2" s="31" t="s">
        <v>140</v>
      </c>
      <c r="AE2" s="31" t="s">
        <v>196</v>
      </c>
      <c r="AH2" s="31" t="s">
        <v>141</v>
      </c>
      <c r="AI2" s="31" t="s">
        <v>196</v>
      </c>
    </row>
    <row r="3" spans="2:36" x14ac:dyDescent="0.2">
      <c r="B3" s="31" t="s">
        <v>192</v>
      </c>
      <c r="C3" s="31">
        <v>1</v>
      </c>
      <c r="D3" s="31">
        <v>9.8070000000000004E-2</v>
      </c>
      <c r="F3" s="31" t="s">
        <v>192</v>
      </c>
      <c r="G3" s="31">
        <v>1</v>
      </c>
      <c r="H3" s="31">
        <v>0.10170999999999999</v>
      </c>
      <c r="J3" s="31" t="s">
        <v>192</v>
      </c>
      <c r="K3" s="31">
        <v>1</v>
      </c>
      <c r="L3" s="31">
        <v>0.12033000000000001</v>
      </c>
      <c r="N3" s="31" t="s">
        <v>192</v>
      </c>
      <c r="O3" s="31">
        <v>1</v>
      </c>
      <c r="P3" s="31">
        <v>9.6879999999999994E-2</v>
      </c>
      <c r="R3" s="31" t="s">
        <v>192</v>
      </c>
      <c r="S3" s="31">
        <v>1</v>
      </c>
      <c r="T3" s="31">
        <v>8.5349999999999995E-2</v>
      </c>
      <c r="V3" s="31" t="s">
        <v>192</v>
      </c>
      <c r="W3" s="31">
        <v>1</v>
      </c>
      <c r="X3" s="31">
        <v>9.8269999999999996E-2</v>
      </c>
      <c r="Z3" s="31" t="s">
        <v>192</v>
      </c>
      <c r="AA3" s="31">
        <v>1</v>
      </c>
      <c r="AB3" s="31">
        <v>9.6519999999999995E-2</v>
      </c>
      <c r="AD3" s="31" t="s">
        <v>192</v>
      </c>
      <c r="AE3" s="31">
        <v>1</v>
      </c>
      <c r="AF3" s="31">
        <v>9.1569999999999999E-2</v>
      </c>
      <c r="AH3" s="31" t="s">
        <v>192</v>
      </c>
      <c r="AI3" s="31">
        <v>1</v>
      </c>
      <c r="AJ3" s="31">
        <v>9.4030000000000002E-2</v>
      </c>
    </row>
    <row r="4" spans="2:36" x14ac:dyDescent="0.2">
      <c r="B4" s="44" t="s">
        <v>163</v>
      </c>
      <c r="C4" s="31">
        <v>2</v>
      </c>
      <c r="D4" s="31">
        <v>1.74E-3</v>
      </c>
      <c r="F4" s="44" t="s">
        <v>163</v>
      </c>
      <c r="G4" s="31">
        <v>2</v>
      </c>
      <c r="H4" s="31">
        <v>3.6000000000000002E-4</v>
      </c>
      <c r="J4" s="44" t="s">
        <v>163</v>
      </c>
      <c r="K4" s="31">
        <v>2</v>
      </c>
      <c r="L4" s="31">
        <v>5.13E-3</v>
      </c>
      <c r="N4" s="44" t="s">
        <v>163</v>
      </c>
      <c r="O4" s="31">
        <v>2</v>
      </c>
      <c r="P4" s="31">
        <v>3.3500000000000001E-3</v>
      </c>
      <c r="R4" s="44" t="s">
        <v>163</v>
      </c>
      <c r="S4" s="31">
        <v>2</v>
      </c>
      <c r="T4" s="31">
        <v>3.0799999999999998E-3</v>
      </c>
      <c r="V4" s="44" t="s">
        <v>163</v>
      </c>
      <c r="W4" s="31">
        <v>2</v>
      </c>
      <c r="X4" s="31">
        <v>3.5500000000000002E-3</v>
      </c>
      <c r="Z4" s="44" t="s">
        <v>163</v>
      </c>
      <c r="AA4" s="31">
        <v>2</v>
      </c>
      <c r="AB4" s="31">
        <v>5.45E-3</v>
      </c>
      <c r="AD4" s="44" t="s">
        <v>163</v>
      </c>
      <c r="AE4" s="31">
        <v>2</v>
      </c>
      <c r="AF4" s="31">
        <v>2.5000000000000001E-3</v>
      </c>
      <c r="AH4" s="44" t="s">
        <v>163</v>
      </c>
      <c r="AI4" s="31">
        <v>2</v>
      </c>
      <c r="AJ4" s="31">
        <v>7.3499999999999998E-3</v>
      </c>
    </row>
    <row r="5" spans="2:36" x14ac:dyDescent="0.2">
      <c r="B5" s="44"/>
      <c r="C5" s="31">
        <v>3</v>
      </c>
      <c r="D5" s="31">
        <v>6.8000000000000005E-4</v>
      </c>
      <c r="F5" s="44"/>
      <c r="G5" s="31">
        <v>3</v>
      </c>
      <c r="H5" s="31">
        <v>1.5399999999999999E-3</v>
      </c>
      <c r="J5" s="44"/>
      <c r="K5" s="31">
        <v>3</v>
      </c>
      <c r="L5" s="31">
        <v>3.1E-4</v>
      </c>
      <c r="N5" s="44"/>
      <c r="O5" s="31">
        <v>3</v>
      </c>
      <c r="P5" s="31">
        <v>2.2300000000000002E-3</v>
      </c>
      <c r="R5" s="44"/>
      <c r="S5" s="31">
        <v>3</v>
      </c>
      <c r="T5" s="31">
        <v>5.1000000000000004E-4</v>
      </c>
      <c r="V5" s="44"/>
      <c r="W5" s="31">
        <v>3</v>
      </c>
      <c r="X5" s="31">
        <v>2.0000000000000001E-4</v>
      </c>
      <c r="Z5" s="44"/>
      <c r="AA5" s="31">
        <v>3</v>
      </c>
      <c r="AB5" s="31">
        <v>3.6999999999999999E-4</v>
      </c>
      <c r="AD5" s="44"/>
      <c r="AE5" s="31">
        <v>3</v>
      </c>
      <c r="AF5" s="31">
        <v>6.7000000000000002E-4</v>
      </c>
      <c r="AH5" s="44"/>
      <c r="AI5" s="31">
        <v>3</v>
      </c>
      <c r="AJ5" s="31">
        <v>8.8999999999999995E-4</v>
      </c>
    </row>
    <row r="6" spans="2:36" x14ac:dyDescent="0.2">
      <c r="B6" s="44"/>
      <c r="C6" s="31">
        <v>4</v>
      </c>
      <c r="D6" s="31">
        <v>1.01E-3</v>
      </c>
      <c r="F6" s="44"/>
      <c r="G6" s="31">
        <v>4</v>
      </c>
      <c r="H6" s="31">
        <v>1.0200000000000001E-3</v>
      </c>
      <c r="J6" s="44"/>
      <c r="K6" s="31">
        <v>4</v>
      </c>
      <c r="L6" s="31">
        <v>1.15E-3</v>
      </c>
      <c r="N6" s="44"/>
      <c r="O6" s="31">
        <v>4</v>
      </c>
      <c r="P6" s="31">
        <v>5.9999999999999995E-4</v>
      </c>
      <c r="R6" s="44"/>
      <c r="S6" s="31">
        <v>4</v>
      </c>
      <c r="T6" s="31">
        <v>6.3000000000000003E-4</v>
      </c>
      <c r="V6" s="44"/>
      <c r="W6" s="31">
        <v>4</v>
      </c>
      <c r="X6" s="31">
        <v>5.9000000000000003E-4</v>
      </c>
      <c r="Z6" s="44"/>
      <c r="AA6" s="31">
        <v>4</v>
      </c>
      <c r="AB6" s="31">
        <v>5.8E-4</v>
      </c>
      <c r="AD6" s="44"/>
      <c r="AE6" s="31">
        <v>4</v>
      </c>
      <c r="AF6" s="31">
        <v>7.2000000000000005E-4</v>
      </c>
      <c r="AH6" s="44"/>
      <c r="AI6" s="31">
        <v>4</v>
      </c>
      <c r="AJ6" s="31">
        <v>8.4000000000000003E-4</v>
      </c>
    </row>
    <row r="7" spans="2:36" x14ac:dyDescent="0.2">
      <c r="B7" s="44"/>
      <c r="C7" s="31">
        <v>5</v>
      </c>
      <c r="D7" s="31">
        <v>5.2999999999999998E-4</v>
      </c>
      <c r="F7" s="44"/>
      <c r="G7" s="31">
        <v>5</v>
      </c>
      <c r="H7" s="31">
        <v>1.2999999999999999E-3</v>
      </c>
      <c r="J7" s="44"/>
      <c r="K7" s="31">
        <v>5</v>
      </c>
      <c r="L7" s="31">
        <v>1.48E-3</v>
      </c>
      <c r="N7" s="44"/>
      <c r="O7" s="31">
        <v>5</v>
      </c>
      <c r="P7" s="31">
        <v>1.2E-4</v>
      </c>
      <c r="R7" s="44"/>
      <c r="S7" s="31">
        <v>5</v>
      </c>
      <c r="T7" s="31">
        <v>1.2E-4</v>
      </c>
      <c r="V7" s="44"/>
      <c r="W7" s="31">
        <v>5</v>
      </c>
      <c r="X7" s="31">
        <v>7.2999999999999996E-4</v>
      </c>
      <c r="Z7" s="44"/>
      <c r="AA7" s="31">
        <v>5</v>
      </c>
      <c r="AB7" s="31">
        <v>2.1000000000000001E-4</v>
      </c>
      <c r="AD7" s="44"/>
      <c r="AE7" s="31">
        <v>5</v>
      </c>
      <c r="AF7" s="31">
        <v>1.2999999999999999E-4</v>
      </c>
      <c r="AH7" s="44"/>
      <c r="AI7" s="31">
        <v>5</v>
      </c>
      <c r="AJ7" s="31">
        <v>1.5299999999999999E-3</v>
      </c>
    </row>
    <row r="8" spans="2:36" x14ac:dyDescent="0.2">
      <c r="B8" s="44"/>
      <c r="C8" s="31">
        <v>6</v>
      </c>
      <c r="D8" s="31">
        <v>1.31E-3</v>
      </c>
      <c r="F8" s="44"/>
      <c r="G8" s="31">
        <v>6</v>
      </c>
      <c r="H8" s="31">
        <v>2.5000000000000001E-4</v>
      </c>
      <c r="J8" s="44"/>
      <c r="K8" s="31">
        <v>6</v>
      </c>
      <c r="L8" s="31">
        <v>1.3500000000000001E-3</v>
      </c>
      <c r="N8" s="44"/>
      <c r="O8" s="31">
        <v>6</v>
      </c>
      <c r="P8" s="31">
        <v>2.5999999999999998E-4</v>
      </c>
      <c r="R8" s="44"/>
      <c r="S8" s="31">
        <v>6</v>
      </c>
      <c r="T8" s="31">
        <v>6.9999999999999994E-5</v>
      </c>
      <c r="V8" s="44"/>
      <c r="W8" s="31">
        <v>6</v>
      </c>
      <c r="X8" s="31">
        <v>9.7999999999999997E-4</v>
      </c>
      <c r="Z8" s="44"/>
      <c r="AA8" s="31">
        <v>6</v>
      </c>
      <c r="AB8" s="31">
        <v>3.1E-4</v>
      </c>
      <c r="AD8" s="44"/>
      <c r="AE8" s="31">
        <v>6</v>
      </c>
      <c r="AF8" s="31">
        <v>1.66E-3</v>
      </c>
      <c r="AH8" s="44"/>
      <c r="AI8" s="31">
        <v>6</v>
      </c>
      <c r="AJ8" s="31">
        <v>4.6999999999999999E-4</v>
      </c>
    </row>
    <row r="9" spans="2:36" x14ac:dyDescent="0.2">
      <c r="B9" s="44"/>
      <c r="C9" s="31">
        <v>7</v>
      </c>
      <c r="D9" s="31">
        <v>3.3E-4</v>
      </c>
      <c r="F9" s="44"/>
      <c r="G9" s="31">
        <v>7</v>
      </c>
      <c r="H9" s="31">
        <v>1.7000000000000001E-4</v>
      </c>
      <c r="J9" s="44"/>
      <c r="K9" s="31">
        <v>7</v>
      </c>
      <c r="L9" s="31">
        <v>1.6000000000000001E-4</v>
      </c>
      <c r="N9" s="44"/>
      <c r="O9" s="31">
        <v>7</v>
      </c>
      <c r="P9" s="31">
        <v>1.6100000000000001E-3</v>
      </c>
      <c r="R9" s="44"/>
      <c r="S9" s="31">
        <v>7</v>
      </c>
      <c r="T9" s="31">
        <v>6.9999999999999994E-5</v>
      </c>
      <c r="V9" s="44"/>
      <c r="W9" s="31">
        <v>7</v>
      </c>
      <c r="X9" s="31">
        <v>6.8999999999999997E-4</v>
      </c>
      <c r="Z9" s="44"/>
      <c r="AA9" s="31">
        <v>7</v>
      </c>
      <c r="AB9" s="31">
        <v>4.4999999999999999E-4</v>
      </c>
      <c r="AD9" s="44"/>
      <c r="AE9" s="31">
        <v>7</v>
      </c>
      <c r="AF9" s="31">
        <v>4.0999999999999999E-4</v>
      </c>
      <c r="AH9" s="44"/>
      <c r="AI9" s="31">
        <v>7</v>
      </c>
      <c r="AJ9" s="31">
        <v>2.9999999999999997E-4</v>
      </c>
    </row>
    <row r="10" spans="2:36" x14ac:dyDescent="0.2">
      <c r="B10" s="44"/>
      <c r="C10" s="31">
        <v>8</v>
      </c>
      <c r="D10" s="31">
        <v>5.5999999999999995E-4</v>
      </c>
      <c r="F10" s="44"/>
      <c r="G10" s="31">
        <v>8</v>
      </c>
      <c r="H10" s="31">
        <v>1.4999999999999999E-4</v>
      </c>
      <c r="J10" s="44"/>
      <c r="K10" s="31">
        <v>8</v>
      </c>
      <c r="L10" s="31">
        <v>4.2000000000000002E-4</v>
      </c>
      <c r="N10" s="44"/>
      <c r="O10" s="31">
        <v>8</v>
      </c>
      <c r="P10" s="31">
        <v>5.5000000000000003E-4</v>
      </c>
      <c r="R10" s="44"/>
      <c r="S10" s="31">
        <v>8</v>
      </c>
      <c r="T10" s="31">
        <v>3.8000000000000002E-4</v>
      </c>
      <c r="V10" s="44"/>
      <c r="W10" s="31">
        <v>8</v>
      </c>
      <c r="X10" s="31">
        <v>1.2099999999999999E-3</v>
      </c>
      <c r="Z10" s="44"/>
      <c r="AA10" s="31">
        <v>8</v>
      </c>
      <c r="AB10" s="31">
        <v>2.5200000000000001E-3</v>
      </c>
      <c r="AD10" s="44"/>
      <c r="AE10" s="31">
        <v>8</v>
      </c>
      <c r="AF10" s="31">
        <v>9.0000000000000006E-5</v>
      </c>
      <c r="AH10" s="44"/>
      <c r="AI10" s="31">
        <v>8</v>
      </c>
      <c r="AJ10" s="31">
        <v>2.4000000000000001E-4</v>
      </c>
    </row>
    <row r="11" spans="2:36" x14ac:dyDescent="0.2">
      <c r="B11" s="44"/>
      <c r="C11" s="31">
        <v>9</v>
      </c>
      <c r="D11" s="31">
        <v>1.0000000000000001E-5</v>
      </c>
      <c r="F11" s="44"/>
      <c r="G11" s="31">
        <v>9</v>
      </c>
      <c r="H11" s="31">
        <v>9.3999999999999997E-4</v>
      </c>
      <c r="J11" s="44"/>
      <c r="K11" s="31">
        <v>9</v>
      </c>
      <c r="L11" s="31">
        <v>8.4000000000000003E-4</v>
      </c>
      <c r="N11" s="44"/>
      <c r="O11" s="31">
        <v>9</v>
      </c>
      <c r="P11" s="31">
        <v>3.2299999999999998E-3</v>
      </c>
      <c r="R11" s="44"/>
      <c r="S11" s="31">
        <v>9</v>
      </c>
      <c r="T11" s="31">
        <v>2.9E-4</v>
      </c>
      <c r="V11" s="44"/>
      <c r="W11" s="31">
        <v>9</v>
      </c>
      <c r="X11" s="31">
        <v>2.4000000000000001E-4</v>
      </c>
      <c r="Z11" s="44"/>
      <c r="AA11" s="31">
        <v>9</v>
      </c>
      <c r="AB11" s="31">
        <v>1.3999999999999999E-4</v>
      </c>
      <c r="AD11" s="44"/>
      <c r="AE11" s="31">
        <v>9</v>
      </c>
      <c r="AF11" s="31">
        <v>2.9E-4</v>
      </c>
      <c r="AH11" s="44"/>
      <c r="AI11" s="31">
        <v>9</v>
      </c>
      <c r="AJ11" s="31">
        <v>4.6000000000000001E-4</v>
      </c>
    </row>
    <row r="12" spans="2:36" x14ac:dyDescent="0.2">
      <c r="B12" s="44"/>
      <c r="C12" s="31">
        <v>10</v>
      </c>
      <c r="D12" s="31">
        <v>5.6999999999999998E-4</v>
      </c>
      <c r="F12" s="44"/>
      <c r="G12" s="31">
        <v>10</v>
      </c>
      <c r="H12" s="31">
        <v>9.3999999999999997E-4</v>
      </c>
      <c r="J12" s="44"/>
      <c r="K12" s="31">
        <v>10</v>
      </c>
      <c r="L12" s="31">
        <v>1.3600000000000001E-3</v>
      </c>
      <c r="N12" s="44"/>
      <c r="O12" s="31">
        <v>10</v>
      </c>
      <c r="P12" s="31">
        <v>4.8999999999999998E-4</v>
      </c>
      <c r="R12" s="44"/>
      <c r="S12" s="31">
        <v>10</v>
      </c>
      <c r="T12" s="31">
        <v>8.0000000000000007E-5</v>
      </c>
      <c r="V12" s="44"/>
      <c r="W12" s="31">
        <v>10</v>
      </c>
      <c r="X12" s="31">
        <v>5.8E-4</v>
      </c>
      <c r="Z12" s="44"/>
      <c r="AA12" s="31">
        <v>10</v>
      </c>
      <c r="AB12" s="31">
        <v>1.91E-3</v>
      </c>
      <c r="AD12" s="44"/>
      <c r="AE12" s="31">
        <v>10</v>
      </c>
      <c r="AF12" s="31">
        <v>1.4999999999999999E-4</v>
      </c>
      <c r="AH12" s="44"/>
      <c r="AI12" s="31">
        <v>10</v>
      </c>
      <c r="AJ12" s="31">
        <v>2.32E-3</v>
      </c>
    </row>
    <row r="13" spans="2:36" x14ac:dyDescent="0.2">
      <c r="B13" s="44"/>
      <c r="C13" s="31">
        <v>11</v>
      </c>
      <c r="D13" s="31">
        <v>1.0000000000000001E-5</v>
      </c>
      <c r="F13" s="44"/>
      <c r="G13" s="31">
        <v>11</v>
      </c>
      <c r="H13" s="31">
        <v>2.1000000000000001E-4</v>
      </c>
      <c r="J13" s="44"/>
      <c r="K13" s="31">
        <v>11</v>
      </c>
      <c r="L13" s="31">
        <v>3.6000000000000002E-4</v>
      </c>
      <c r="N13" s="44"/>
      <c r="O13" s="31">
        <v>11</v>
      </c>
      <c r="P13" s="31">
        <v>9.0000000000000006E-5</v>
      </c>
      <c r="R13" s="44"/>
      <c r="S13" s="31">
        <v>11</v>
      </c>
      <c r="T13" s="31">
        <v>9.3000000000000005E-4</v>
      </c>
      <c r="V13" s="44"/>
      <c r="W13" s="31">
        <v>11</v>
      </c>
      <c r="X13" s="31">
        <v>6.8000000000000005E-4</v>
      </c>
      <c r="Z13" s="44"/>
      <c r="AA13" s="31">
        <v>11</v>
      </c>
      <c r="AB13" s="31">
        <v>1.1E-4</v>
      </c>
      <c r="AD13" s="44"/>
      <c r="AE13" s="31">
        <v>11</v>
      </c>
      <c r="AF13" s="31">
        <v>6.9999999999999994E-5</v>
      </c>
      <c r="AH13" s="44"/>
      <c r="AI13" s="31">
        <v>11</v>
      </c>
      <c r="AJ13" s="31">
        <v>5.0000000000000001E-4</v>
      </c>
    </row>
    <row r="14" spans="2:36" x14ac:dyDescent="0.2">
      <c r="B14" s="44"/>
      <c r="C14" s="31">
        <v>12</v>
      </c>
      <c r="D14" s="31">
        <v>1.2999999999999999E-4</v>
      </c>
      <c r="F14" s="44"/>
      <c r="G14" s="31">
        <v>12</v>
      </c>
      <c r="H14" s="31">
        <v>4.6999999999999999E-4</v>
      </c>
      <c r="J14" s="44"/>
      <c r="K14" s="31">
        <v>12</v>
      </c>
      <c r="L14" s="31">
        <v>1.32E-3</v>
      </c>
      <c r="N14" s="44"/>
      <c r="O14" s="31">
        <v>12</v>
      </c>
      <c r="P14" s="31">
        <v>2.9999999999999997E-4</v>
      </c>
      <c r="R14" s="44"/>
      <c r="S14" s="31">
        <v>12</v>
      </c>
      <c r="T14" s="31">
        <v>1.2E-4</v>
      </c>
      <c r="V14" s="44"/>
      <c r="W14" s="31">
        <v>12</v>
      </c>
      <c r="X14" s="31">
        <v>2.5999999999999998E-4</v>
      </c>
      <c r="Z14" s="44"/>
      <c r="AA14" s="31">
        <v>12</v>
      </c>
      <c r="AB14" s="31">
        <v>4.2999999999999999E-4</v>
      </c>
      <c r="AD14" s="44"/>
      <c r="AE14" s="31">
        <v>12</v>
      </c>
      <c r="AF14" s="31">
        <v>6.9999999999999994E-5</v>
      </c>
      <c r="AH14" s="44"/>
      <c r="AI14" s="31">
        <v>12</v>
      </c>
      <c r="AJ14" s="31">
        <v>9.0000000000000006E-5</v>
      </c>
    </row>
    <row r="15" spans="2:36" x14ac:dyDescent="0.2">
      <c r="B15" s="44"/>
      <c r="C15" s="31">
        <v>13</v>
      </c>
      <c r="D15" s="31">
        <v>2.3000000000000001E-4</v>
      </c>
      <c r="F15" s="44"/>
      <c r="G15" s="31">
        <v>13</v>
      </c>
      <c r="H15" s="31">
        <v>6.9999999999999994E-5</v>
      </c>
      <c r="J15" s="44"/>
      <c r="K15" s="31">
        <v>13</v>
      </c>
      <c r="L15" s="31">
        <v>3.6999999999999999E-4</v>
      </c>
      <c r="N15" s="32"/>
      <c r="O15" s="31" t="s">
        <v>193</v>
      </c>
      <c r="P15" s="33">
        <f>SUM(P4:P14)</f>
        <v>1.2829999999999999E-2</v>
      </c>
      <c r="R15" s="44"/>
      <c r="S15" s="31">
        <v>13</v>
      </c>
      <c r="T15" s="31">
        <v>2.1000000000000001E-4</v>
      </c>
      <c r="V15" s="44"/>
      <c r="W15" s="31">
        <v>13</v>
      </c>
      <c r="X15" s="31">
        <v>6.4000000000000005E-4</v>
      </c>
      <c r="Z15" s="44"/>
      <c r="AA15" s="31">
        <v>13</v>
      </c>
      <c r="AB15" s="31">
        <v>2.0000000000000002E-5</v>
      </c>
      <c r="AD15" s="44"/>
      <c r="AE15" s="31">
        <v>13</v>
      </c>
      <c r="AF15" s="31">
        <v>1.9000000000000001E-4</v>
      </c>
      <c r="AI15" s="31" t="s">
        <v>193</v>
      </c>
      <c r="AJ15" s="33">
        <f>SUM(AJ4:AJ14)</f>
        <v>1.499E-2</v>
      </c>
    </row>
    <row r="16" spans="2:36" x14ac:dyDescent="0.2">
      <c r="B16" s="44"/>
      <c r="C16" s="31">
        <v>14</v>
      </c>
      <c r="D16" s="31">
        <v>3.6999999999999999E-4</v>
      </c>
      <c r="F16" s="44"/>
      <c r="G16" s="31">
        <v>14</v>
      </c>
      <c r="H16" s="31">
        <v>4.0000000000000003E-5</v>
      </c>
      <c r="J16" s="44"/>
      <c r="K16" s="31">
        <v>14</v>
      </c>
      <c r="L16" s="31">
        <v>1.08E-3</v>
      </c>
      <c r="N16" s="32"/>
      <c r="O16" s="34" t="s">
        <v>148</v>
      </c>
      <c r="P16" s="35">
        <f>100*P15/P3</f>
        <v>13.24318744838976</v>
      </c>
      <c r="R16" s="44"/>
      <c r="S16" s="31">
        <v>14</v>
      </c>
      <c r="T16" s="31">
        <v>4.0000000000000002E-4</v>
      </c>
      <c r="V16" s="44"/>
      <c r="W16" s="31">
        <v>14</v>
      </c>
      <c r="X16" s="31">
        <v>5.8E-4</v>
      </c>
      <c r="Z16" s="44"/>
      <c r="AA16" s="31">
        <v>14</v>
      </c>
      <c r="AB16" s="31">
        <v>5.0000000000000001E-4</v>
      </c>
      <c r="AD16" s="44"/>
      <c r="AE16" s="31">
        <v>14</v>
      </c>
      <c r="AF16" s="31">
        <v>2.4000000000000001E-4</v>
      </c>
      <c r="AI16" s="34" t="s">
        <v>148</v>
      </c>
      <c r="AJ16" s="35">
        <f>100*AJ15/AJ3</f>
        <v>15.941720727427414</v>
      </c>
    </row>
    <row r="17" spans="1:35" x14ac:dyDescent="0.2">
      <c r="B17" s="44"/>
      <c r="C17" s="31">
        <v>15</v>
      </c>
      <c r="D17" s="31">
        <v>5.8E-4</v>
      </c>
      <c r="F17" s="44"/>
      <c r="G17" s="31">
        <v>15</v>
      </c>
      <c r="H17" s="31">
        <v>9.0000000000000006E-5</v>
      </c>
      <c r="J17" s="44"/>
      <c r="K17" s="31">
        <v>15</v>
      </c>
      <c r="L17" s="31">
        <v>1.4999999999999999E-4</v>
      </c>
      <c r="N17" s="32"/>
      <c r="R17" s="44"/>
      <c r="S17" s="31">
        <v>15</v>
      </c>
      <c r="T17" s="31">
        <v>1.1E-4</v>
      </c>
      <c r="V17" s="44"/>
      <c r="W17" s="31">
        <v>15</v>
      </c>
      <c r="X17" s="31">
        <v>4.2999999999999999E-4</v>
      </c>
      <c r="Z17" s="32"/>
      <c r="AA17" s="31" t="s">
        <v>193</v>
      </c>
      <c r="AB17" s="33">
        <f>SUM(AB4:AB16)</f>
        <v>1.2999999999999999E-2</v>
      </c>
      <c r="AD17" s="44"/>
      <c r="AE17" s="31">
        <v>15</v>
      </c>
      <c r="AF17" s="31">
        <v>4.0000000000000003E-5</v>
      </c>
    </row>
    <row r="18" spans="1:35" x14ac:dyDescent="0.2">
      <c r="B18" s="44"/>
      <c r="C18" s="31">
        <v>16</v>
      </c>
      <c r="D18" s="31">
        <v>1.9000000000000001E-4</v>
      </c>
      <c r="F18" s="44"/>
      <c r="G18" s="31">
        <v>16</v>
      </c>
      <c r="H18" s="31">
        <v>2.2000000000000001E-4</v>
      </c>
      <c r="J18" s="32"/>
      <c r="K18" s="31" t="s">
        <v>193</v>
      </c>
      <c r="L18" s="33">
        <f>SUM(L4:L17)</f>
        <v>1.5480000000000002E-2</v>
      </c>
      <c r="R18" s="44"/>
      <c r="S18" s="31">
        <v>16</v>
      </c>
      <c r="T18" s="31">
        <v>2.0000000000000001E-4</v>
      </c>
      <c r="V18" s="44"/>
      <c r="W18" s="31">
        <v>16</v>
      </c>
      <c r="X18" s="31">
        <v>2.9E-4</v>
      </c>
      <c r="Z18" s="32"/>
      <c r="AA18" s="34" t="s">
        <v>148</v>
      </c>
      <c r="AB18" s="35">
        <f>100*AB17/AB3</f>
        <v>13.468711147948612</v>
      </c>
      <c r="AD18" s="44"/>
      <c r="AE18" s="31">
        <v>16</v>
      </c>
      <c r="AF18" s="31">
        <v>3.4000000000000002E-4</v>
      </c>
    </row>
    <row r="19" spans="1:35" x14ac:dyDescent="0.2">
      <c r="B19" s="44"/>
      <c r="C19" s="31">
        <v>17</v>
      </c>
      <c r="D19" s="31">
        <v>6.9999999999999994E-5</v>
      </c>
      <c r="F19" s="44"/>
      <c r="G19" s="31">
        <v>17</v>
      </c>
      <c r="H19" s="31">
        <v>2.0000000000000001E-4</v>
      </c>
      <c r="J19" s="32"/>
      <c r="K19" s="34" t="s">
        <v>148</v>
      </c>
      <c r="L19" s="35">
        <f>100*L18/L3</f>
        <v>12.864622288706061</v>
      </c>
      <c r="R19" s="44"/>
      <c r="S19" s="31">
        <v>17</v>
      </c>
      <c r="T19" s="31">
        <v>4.4999999999999999E-4</v>
      </c>
      <c r="V19" s="32"/>
      <c r="W19" s="31" t="s">
        <v>193</v>
      </c>
      <c r="X19" s="33">
        <f>SUM(X4:X18)</f>
        <v>1.1650000000000001E-2</v>
      </c>
      <c r="Z19" s="32"/>
      <c r="AE19" s="31" t="s">
        <v>193</v>
      </c>
      <c r="AF19" s="33">
        <f>SUM(AF4:AF18)</f>
        <v>7.5699999999999995E-3</v>
      </c>
    </row>
    <row r="20" spans="1:35" x14ac:dyDescent="0.2">
      <c r="B20" s="44"/>
      <c r="C20" s="31">
        <v>18</v>
      </c>
      <c r="D20" s="31">
        <v>4.0999999999999999E-4</v>
      </c>
      <c r="F20" s="44"/>
      <c r="G20" s="31">
        <v>18</v>
      </c>
      <c r="H20" s="31">
        <v>4.6999999999999999E-4</v>
      </c>
      <c r="J20" s="32"/>
      <c r="R20" s="44"/>
      <c r="S20" s="31">
        <v>18</v>
      </c>
      <c r="T20" s="31">
        <v>1.4999999999999999E-4</v>
      </c>
      <c r="V20" s="32"/>
      <c r="W20" s="34" t="s">
        <v>148</v>
      </c>
      <c r="X20" s="35">
        <f>100*X19/X3</f>
        <v>11.855093110817137</v>
      </c>
      <c r="Z20" s="32"/>
      <c r="AE20" s="34" t="s">
        <v>148</v>
      </c>
      <c r="AF20" s="35">
        <f>100*AF19/AF3</f>
        <v>8.266899639619961</v>
      </c>
    </row>
    <row r="21" spans="1:35" x14ac:dyDescent="0.2">
      <c r="C21" s="31" t="s">
        <v>193</v>
      </c>
      <c r="D21" s="33">
        <f>SUM(D4:D20)</f>
        <v>8.7299999999999999E-3</v>
      </c>
      <c r="F21" s="44"/>
      <c r="G21" s="31">
        <v>19</v>
      </c>
      <c r="H21" s="33">
        <v>9.3999999999999997E-4</v>
      </c>
      <c r="R21" s="44"/>
      <c r="S21" s="31">
        <v>19</v>
      </c>
      <c r="T21" s="31">
        <v>1.3999999999999999E-4</v>
      </c>
      <c r="V21" s="32"/>
    </row>
    <row r="22" spans="1:35" x14ac:dyDescent="0.2">
      <c r="C22" s="34" t="s">
        <v>148</v>
      </c>
      <c r="D22" s="35">
        <f>100*D21/D3</f>
        <v>8.9018048332823483</v>
      </c>
      <c r="F22" s="44"/>
      <c r="G22" s="31">
        <v>20</v>
      </c>
      <c r="H22" s="36">
        <v>1.1900000000000001E-3</v>
      </c>
      <c r="R22" s="44"/>
      <c r="S22" s="31">
        <v>20</v>
      </c>
      <c r="T22" s="31">
        <v>4.2999999999999999E-4</v>
      </c>
      <c r="V22" s="32"/>
    </row>
    <row r="23" spans="1:35" x14ac:dyDescent="0.2">
      <c r="F23" s="44"/>
      <c r="G23" s="31">
        <v>21</v>
      </c>
      <c r="H23" s="31">
        <v>3.6999999999999999E-4</v>
      </c>
      <c r="S23" s="31" t="s">
        <v>193</v>
      </c>
      <c r="T23" s="33">
        <f>SUM(T4:T22)</f>
        <v>8.3700000000000007E-3</v>
      </c>
    </row>
    <row r="24" spans="1:35" x14ac:dyDescent="0.2">
      <c r="G24" s="31" t="s">
        <v>193</v>
      </c>
      <c r="H24" s="33">
        <f>SUM(H4:H23)</f>
        <v>1.094E-2</v>
      </c>
      <c r="S24" s="34" t="s">
        <v>148</v>
      </c>
      <c r="T24" s="35">
        <f>100*T23/T3</f>
        <v>9.8066783831282969</v>
      </c>
    </row>
    <row r="25" spans="1:35" x14ac:dyDescent="0.2">
      <c r="G25" s="34" t="s">
        <v>148</v>
      </c>
      <c r="H25" s="35">
        <f>100*H24/H3</f>
        <v>10.756071182774557</v>
      </c>
    </row>
    <row r="29" spans="1:35" x14ac:dyDescent="0.2">
      <c r="A29" s="31" t="s">
        <v>226</v>
      </c>
      <c r="B29" s="31" t="s">
        <v>197</v>
      </c>
      <c r="E29" s="31" t="s">
        <v>225</v>
      </c>
      <c r="F29" s="31" t="s">
        <v>197</v>
      </c>
      <c r="I29" s="31" t="s">
        <v>224</v>
      </c>
      <c r="J29" s="31" t="s">
        <v>197</v>
      </c>
      <c r="M29" s="31" t="s">
        <v>223</v>
      </c>
      <c r="Q29" s="31" t="s">
        <v>222</v>
      </c>
      <c r="R29" s="31" t="s">
        <v>197</v>
      </c>
      <c r="U29" s="31" t="s">
        <v>221</v>
      </c>
      <c r="V29" s="31" t="s">
        <v>197</v>
      </c>
      <c r="Y29" s="31" t="s">
        <v>220</v>
      </c>
      <c r="Z29" s="31" t="s">
        <v>197</v>
      </c>
      <c r="AC29" s="31" t="s">
        <v>219</v>
      </c>
      <c r="AD29" s="31" t="s">
        <v>197</v>
      </c>
      <c r="AG29" s="31" t="s">
        <v>219</v>
      </c>
      <c r="AH29" s="31" t="s">
        <v>197</v>
      </c>
    </row>
    <row r="30" spans="1:35" x14ac:dyDescent="0.2">
      <c r="A30" s="31" t="s">
        <v>192</v>
      </c>
      <c r="B30" s="31">
        <v>1</v>
      </c>
      <c r="C30" s="31">
        <v>0.11285000000000001</v>
      </c>
      <c r="E30" s="31" t="s">
        <v>192</v>
      </c>
      <c r="F30" s="31">
        <v>1</v>
      </c>
      <c r="G30" s="31">
        <v>0.10468</v>
      </c>
      <c r="I30" s="31" t="s">
        <v>192</v>
      </c>
      <c r="J30" s="31">
        <v>1</v>
      </c>
      <c r="K30" s="31">
        <v>0.10796</v>
      </c>
      <c r="M30" s="31" t="s">
        <v>192</v>
      </c>
      <c r="O30" s="31" t="s">
        <v>197</v>
      </c>
      <c r="Q30" s="31" t="s">
        <v>192</v>
      </c>
      <c r="R30" s="31">
        <v>1</v>
      </c>
      <c r="S30" s="31">
        <v>8.4430000000000005E-2</v>
      </c>
      <c r="U30" s="31" t="s">
        <v>192</v>
      </c>
      <c r="V30" s="31">
        <v>1</v>
      </c>
      <c r="W30" s="31">
        <v>0.11684</v>
      </c>
      <c r="Y30" s="31" t="s">
        <v>192</v>
      </c>
      <c r="Z30" s="31">
        <v>1</v>
      </c>
      <c r="AA30" s="31">
        <v>0.11154</v>
      </c>
      <c r="AC30" s="31" t="s">
        <v>192</v>
      </c>
      <c r="AD30" s="31">
        <v>1</v>
      </c>
      <c r="AE30" s="31">
        <v>0.12767999999999999</v>
      </c>
      <c r="AG30" s="31" t="s">
        <v>192</v>
      </c>
      <c r="AH30" s="31">
        <v>1</v>
      </c>
      <c r="AI30" s="31">
        <v>0.1074</v>
      </c>
    </row>
    <row r="31" spans="1:35" x14ac:dyDescent="0.2">
      <c r="A31" s="44" t="s">
        <v>163</v>
      </c>
      <c r="B31" s="31">
        <v>2</v>
      </c>
      <c r="C31" s="31">
        <v>3.2799999999999999E-3</v>
      </c>
      <c r="E31" s="44" t="s">
        <v>163</v>
      </c>
      <c r="F31" s="31">
        <v>2</v>
      </c>
      <c r="G31" s="31">
        <v>3.5599999999999998E-3</v>
      </c>
      <c r="I31" s="44" t="s">
        <v>163</v>
      </c>
      <c r="J31" s="31">
        <v>2</v>
      </c>
      <c r="K31" s="31">
        <v>3.7399999999999998E-3</v>
      </c>
      <c r="M31" s="44" t="s">
        <v>163</v>
      </c>
      <c r="N31" s="31">
        <v>1</v>
      </c>
      <c r="O31" s="31">
        <v>0.11138000000000001</v>
      </c>
      <c r="Q31" s="44" t="s">
        <v>163</v>
      </c>
      <c r="R31" s="31">
        <v>2</v>
      </c>
      <c r="S31" s="31">
        <v>2.6099999999999999E-3</v>
      </c>
      <c r="U31" s="44" t="s">
        <v>163</v>
      </c>
      <c r="V31" s="31">
        <v>2</v>
      </c>
      <c r="W31" s="31">
        <v>3.7399999999999998E-3</v>
      </c>
      <c r="Y31" s="37" t="s">
        <v>163</v>
      </c>
      <c r="Z31" s="31">
        <v>2</v>
      </c>
      <c r="AA31" s="31">
        <v>2.3E-3</v>
      </c>
      <c r="AC31" s="37" t="s">
        <v>163</v>
      </c>
      <c r="AD31" s="31">
        <v>2</v>
      </c>
      <c r="AE31" s="31">
        <v>3.31E-3</v>
      </c>
      <c r="AG31" s="37" t="s">
        <v>163</v>
      </c>
      <c r="AH31" s="31">
        <v>2</v>
      </c>
      <c r="AI31" s="31">
        <v>3.3899999999999998E-3</v>
      </c>
    </row>
    <row r="32" spans="1:35" x14ac:dyDescent="0.2">
      <c r="A32" s="44"/>
      <c r="B32" s="31">
        <v>3</v>
      </c>
      <c r="C32" s="31">
        <v>1.6900000000000001E-3</v>
      </c>
      <c r="E32" s="44"/>
      <c r="F32" s="31">
        <v>3</v>
      </c>
      <c r="G32" s="31">
        <v>8.8999999999999995E-4</v>
      </c>
      <c r="I32" s="44"/>
      <c r="J32" s="31">
        <v>3</v>
      </c>
      <c r="K32" s="31">
        <v>2.2100000000000002E-3</v>
      </c>
      <c r="M32" s="44"/>
      <c r="N32" s="31">
        <v>2</v>
      </c>
      <c r="O32" s="31">
        <v>3.2000000000000003E-4</v>
      </c>
      <c r="Q32" s="44"/>
      <c r="R32" s="31">
        <v>3</v>
      </c>
      <c r="S32" s="31">
        <v>2.9999999999999997E-4</v>
      </c>
      <c r="U32" s="44"/>
      <c r="V32" s="31">
        <v>3</v>
      </c>
      <c r="W32" s="31">
        <v>2.2799999999999999E-3</v>
      </c>
      <c r="Y32" s="37"/>
      <c r="Z32" s="31">
        <v>3</v>
      </c>
      <c r="AA32" s="31">
        <v>5.5999999999999995E-4</v>
      </c>
      <c r="AC32" s="37"/>
      <c r="AD32" s="31">
        <v>3</v>
      </c>
      <c r="AE32" s="31">
        <v>2.3400000000000001E-3</v>
      </c>
      <c r="AH32" s="31">
        <v>3</v>
      </c>
      <c r="AI32" s="31">
        <v>1.75E-3</v>
      </c>
    </row>
    <row r="33" spans="1:35" x14ac:dyDescent="0.2">
      <c r="A33" s="44"/>
      <c r="B33" s="31">
        <v>4</v>
      </c>
      <c r="C33" s="31">
        <v>9.6000000000000002E-4</v>
      </c>
      <c r="E33" s="44"/>
      <c r="F33" s="31">
        <v>4</v>
      </c>
      <c r="G33" s="31">
        <v>4.2999999999999999E-4</v>
      </c>
      <c r="I33" s="44"/>
      <c r="J33" s="31">
        <v>4</v>
      </c>
      <c r="K33" s="31">
        <v>6.2E-4</v>
      </c>
      <c r="M33" s="44"/>
      <c r="N33" s="31">
        <v>3</v>
      </c>
      <c r="O33" s="31">
        <v>7.9000000000000001E-4</v>
      </c>
      <c r="Q33" s="44"/>
      <c r="R33" s="31">
        <v>4</v>
      </c>
      <c r="S33" s="31">
        <v>9.2000000000000003E-4</v>
      </c>
      <c r="U33" s="44"/>
      <c r="V33" s="31">
        <v>4</v>
      </c>
      <c r="W33" s="31">
        <v>3.3E-4</v>
      </c>
      <c r="Y33" s="37"/>
      <c r="Z33" s="31">
        <v>4</v>
      </c>
      <c r="AA33" s="31">
        <v>9.6000000000000002E-4</v>
      </c>
      <c r="AC33" s="37"/>
      <c r="AD33" s="31">
        <v>4</v>
      </c>
      <c r="AE33" s="31">
        <v>3.3E-4</v>
      </c>
      <c r="AH33" s="31">
        <v>4</v>
      </c>
      <c r="AI33" s="31">
        <v>3.5E-4</v>
      </c>
    </row>
    <row r="34" spans="1:35" x14ac:dyDescent="0.2">
      <c r="A34" s="44"/>
      <c r="B34" s="31">
        <v>5</v>
      </c>
      <c r="C34" s="31">
        <v>7.7999999999999999E-4</v>
      </c>
      <c r="E34" s="44"/>
      <c r="F34" s="31">
        <v>5</v>
      </c>
      <c r="G34" s="31">
        <v>1.56E-3</v>
      </c>
      <c r="I34" s="44"/>
      <c r="J34" s="31">
        <v>5</v>
      </c>
      <c r="K34" s="31">
        <v>1.49E-3</v>
      </c>
      <c r="M34" s="44"/>
      <c r="N34" s="31">
        <v>4</v>
      </c>
      <c r="O34" s="31">
        <v>3.0000000000000001E-3</v>
      </c>
      <c r="Q34" s="44"/>
      <c r="R34" s="31">
        <v>5</v>
      </c>
      <c r="S34" s="31">
        <v>1.8000000000000001E-4</v>
      </c>
      <c r="U34" s="44"/>
      <c r="V34" s="31">
        <v>5</v>
      </c>
      <c r="W34" s="31">
        <v>2.5000000000000001E-4</v>
      </c>
      <c r="Y34" s="37"/>
      <c r="Z34" s="31">
        <v>5</v>
      </c>
      <c r="AA34" s="31">
        <v>8.8000000000000003E-4</v>
      </c>
      <c r="AC34" s="37"/>
      <c r="AD34" s="31">
        <v>5</v>
      </c>
      <c r="AE34" s="31">
        <v>2.9999999999999997E-4</v>
      </c>
      <c r="AH34" s="31">
        <v>5</v>
      </c>
      <c r="AI34" s="31">
        <v>4.6999999999999999E-4</v>
      </c>
    </row>
    <row r="35" spans="1:35" x14ac:dyDescent="0.2">
      <c r="A35" s="44"/>
      <c r="B35" s="31">
        <v>6</v>
      </c>
      <c r="C35" s="31">
        <v>2.1000000000000001E-4</v>
      </c>
      <c r="E35" s="44"/>
      <c r="F35" s="31">
        <v>6</v>
      </c>
      <c r="G35" s="31">
        <v>1.4999999999999999E-4</v>
      </c>
      <c r="I35" s="44"/>
      <c r="J35" s="31">
        <v>6</v>
      </c>
      <c r="K35" s="31">
        <v>2.4000000000000001E-4</v>
      </c>
      <c r="M35" s="44"/>
      <c r="N35" s="31">
        <v>5</v>
      </c>
      <c r="O35" s="31">
        <v>1.4400000000000001E-3</v>
      </c>
      <c r="Q35" s="44"/>
      <c r="U35" s="44"/>
      <c r="V35" s="31">
        <v>6</v>
      </c>
      <c r="W35" s="31">
        <v>4.8999999999999998E-4</v>
      </c>
      <c r="Y35" s="37"/>
      <c r="Z35" s="31">
        <v>6</v>
      </c>
      <c r="AA35" s="31">
        <v>7.7999999999999999E-4</v>
      </c>
      <c r="AC35" s="37"/>
      <c r="AD35" s="31">
        <v>6</v>
      </c>
      <c r="AE35" s="31">
        <v>2.4000000000000001E-4</v>
      </c>
      <c r="AH35" s="31">
        <v>6</v>
      </c>
      <c r="AI35" s="31">
        <v>5.9000000000000003E-4</v>
      </c>
    </row>
    <row r="36" spans="1:35" x14ac:dyDescent="0.2">
      <c r="A36" s="44"/>
      <c r="B36" s="31">
        <v>7</v>
      </c>
      <c r="C36" s="31">
        <v>1.7700000000000001E-3</v>
      </c>
      <c r="E36" s="44"/>
      <c r="F36" s="31">
        <v>7</v>
      </c>
      <c r="G36" s="31">
        <v>1E-4</v>
      </c>
      <c r="I36" s="44"/>
      <c r="J36" s="31">
        <v>7</v>
      </c>
      <c r="K36" s="31">
        <v>6.6E-4</v>
      </c>
      <c r="M36" s="44"/>
      <c r="N36" s="31">
        <v>6</v>
      </c>
      <c r="O36" s="31">
        <v>1E-4</v>
      </c>
      <c r="Q36" s="44"/>
      <c r="U36" s="44"/>
      <c r="V36" s="31">
        <v>7</v>
      </c>
      <c r="W36" s="31">
        <v>5.9999999999999995E-4</v>
      </c>
      <c r="Y36" s="37"/>
      <c r="Z36" s="31">
        <v>7</v>
      </c>
      <c r="AA36" s="31">
        <v>1.7000000000000001E-4</v>
      </c>
      <c r="AC36" s="37"/>
      <c r="AD36" s="31">
        <v>7</v>
      </c>
      <c r="AE36" s="31">
        <v>1.0300000000000001E-3</v>
      </c>
      <c r="AH36" s="31">
        <v>7</v>
      </c>
      <c r="AI36" s="31">
        <v>6.3000000000000003E-4</v>
      </c>
    </row>
    <row r="37" spans="1:35" x14ac:dyDescent="0.2">
      <c r="A37" s="44"/>
      <c r="B37" s="31">
        <v>8</v>
      </c>
      <c r="C37" s="31">
        <v>7.7999999999999999E-4</v>
      </c>
      <c r="E37" s="44"/>
      <c r="F37" s="31">
        <v>8</v>
      </c>
      <c r="G37" s="31">
        <v>1.2999999999999999E-4</v>
      </c>
      <c r="I37" s="44"/>
      <c r="J37" s="31">
        <v>8</v>
      </c>
      <c r="K37" s="31">
        <v>1.0499999999999999E-3</v>
      </c>
      <c r="M37" s="44"/>
      <c r="N37" s="31">
        <v>7</v>
      </c>
      <c r="O37" s="31">
        <v>1.1E-4</v>
      </c>
      <c r="Q37" s="44"/>
      <c r="U37" s="44"/>
      <c r="V37" s="31">
        <v>8</v>
      </c>
      <c r="W37" s="31">
        <v>2.15E-3</v>
      </c>
      <c r="Y37" s="37"/>
      <c r="Z37" s="31">
        <v>8</v>
      </c>
      <c r="AA37" s="31">
        <v>1.9000000000000001E-4</v>
      </c>
      <c r="AC37" s="37"/>
      <c r="AD37" s="31">
        <v>8</v>
      </c>
      <c r="AE37" s="31">
        <v>4.2999999999999999E-4</v>
      </c>
      <c r="AH37" s="31">
        <v>8</v>
      </c>
      <c r="AI37" s="31">
        <v>5.9000000000000003E-4</v>
      </c>
    </row>
    <row r="38" spans="1:35" x14ac:dyDescent="0.2">
      <c r="A38" s="44"/>
      <c r="B38" s="31">
        <v>9</v>
      </c>
      <c r="C38" s="31">
        <v>4.0000000000000002E-4</v>
      </c>
      <c r="E38" s="44"/>
      <c r="F38" s="31">
        <v>9</v>
      </c>
      <c r="G38" s="31">
        <v>6.6E-4</v>
      </c>
      <c r="I38" s="44"/>
      <c r="J38" s="31">
        <v>9</v>
      </c>
      <c r="K38" s="31">
        <v>2.0000000000000001E-4</v>
      </c>
      <c r="M38" s="44"/>
      <c r="N38" s="31">
        <v>8</v>
      </c>
      <c r="O38" s="31">
        <v>3.8000000000000002E-4</v>
      </c>
      <c r="Q38" s="44"/>
      <c r="U38" s="44"/>
      <c r="V38" s="31">
        <v>9</v>
      </c>
      <c r="W38" s="31">
        <v>2.0000000000000001E-4</v>
      </c>
      <c r="Y38" s="37"/>
      <c r="AC38" s="37"/>
      <c r="AD38" s="31">
        <v>9</v>
      </c>
      <c r="AE38" s="31">
        <v>1.3999999999999999E-4</v>
      </c>
      <c r="AH38" s="31">
        <v>9</v>
      </c>
      <c r="AI38" s="31">
        <v>6.8000000000000005E-4</v>
      </c>
    </row>
    <row r="39" spans="1:35" x14ac:dyDescent="0.2">
      <c r="A39" s="44"/>
      <c r="B39" s="31">
        <v>10</v>
      </c>
      <c r="C39" s="31">
        <v>1.08E-3</v>
      </c>
      <c r="E39" s="44"/>
      <c r="F39" s="31">
        <v>10</v>
      </c>
      <c r="G39" s="31">
        <v>2.7E-4</v>
      </c>
      <c r="I39" s="44"/>
      <c r="J39" s="31">
        <v>10</v>
      </c>
      <c r="K39" s="31">
        <v>2.0000000000000002E-5</v>
      </c>
      <c r="M39" s="44"/>
      <c r="N39" s="31">
        <v>9</v>
      </c>
      <c r="O39" s="31">
        <v>2.2000000000000001E-4</v>
      </c>
      <c r="Q39" s="32"/>
      <c r="R39" s="31" t="s">
        <v>193</v>
      </c>
      <c r="S39" s="33">
        <f>SUM(S31:S34)</f>
        <v>4.0099999999999997E-3</v>
      </c>
      <c r="U39" s="32"/>
      <c r="V39" s="31">
        <v>10</v>
      </c>
      <c r="W39" s="31">
        <v>9.6000000000000002E-4</v>
      </c>
      <c r="Y39" s="32"/>
      <c r="AC39" s="32"/>
      <c r="AD39" s="31">
        <v>10</v>
      </c>
      <c r="AE39" s="31">
        <v>8.8000000000000003E-4</v>
      </c>
      <c r="AH39" s="31">
        <v>10</v>
      </c>
      <c r="AI39" s="31">
        <v>4.4999999999999999E-4</v>
      </c>
    </row>
    <row r="40" spans="1:35" x14ac:dyDescent="0.2">
      <c r="A40" s="44"/>
      <c r="B40" s="31">
        <v>11</v>
      </c>
      <c r="C40" s="31">
        <v>6.8999999999999997E-4</v>
      </c>
      <c r="E40" s="32"/>
      <c r="F40" s="31" t="s">
        <v>193</v>
      </c>
      <c r="G40" s="33">
        <f>SUM(G31:G39)</f>
        <v>7.7499999999999999E-3</v>
      </c>
      <c r="I40" s="32"/>
      <c r="J40" s="31" t="s">
        <v>193</v>
      </c>
      <c r="K40" s="33">
        <f>SUM(K31:K39)</f>
        <v>1.0230000000000003E-2</v>
      </c>
      <c r="M40" s="32"/>
      <c r="N40" s="31" t="s">
        <v>193</v>
      </c>
      <c r="O40" s="33">
        <f>SUM(O32:O39)</f>
        <v>6.3600000000000002E-3</v>
      </c>
      <c r="R40" s="34" t="s">
        <v>148</v>
      </c>
      <c r="S40" s="35">
        <f>100*S39/S30</f>
        <v>4.7494966244225978</v>
      </c>
      <c r="V40" s="31">
        <v>11</v>
      </c>
      <c r="W40" s="33">
        <v>1.6000000000000001E-4</v>
      </c>
      <c r="AA40" s="33"/>
      <c r="AD40" s="31">
        <v>11</v>
      </c>
      <c r="AE40" s="38">
        <v>4.0999999999999999E-4</v>
      </c>
      <c r="AH40" s="31">
        <v>11</v>
      </c>
      <c r="AI40" s="31">
        <v>5.0000000000000001E-4</v>
      </c>
    </row>
    <row r="41" spans="1:35" x14ac:dyDescent="0.2">
      <c r="A41" s="44"/>
      <c r="B41" s="31">
        <v>12</v>
      </c>
      <c r="C41" s="31">
        <v>2.4000000000000001E-4</v>
      </c>
      <c r="E41" s="32"/>
      <c r="F41" s="34" t="s">
        <v>148</v>
      </c>
      <c r="G41" s="35">
        <f>100*G40/G30</f>
        <v>7.4035154757355759</v>
      </c>
      <c r="J41" s="34" t="s">
        <v>148</v>
      </c>
      <c r="K41" s="35">
        <f>100*K40/K30</f>
        <v>9.4757317525009288</v>
      </c>
      <c r="N41" s="34" t="s">
        <v>148</v>
      </c>
      <c r="O41" s="35">
        <f>100*O40/O31</f>
        <v>5.7101813611061232</v>
      </c>
      <c r="V41" s="31">
        <v>12</v>
      </c>
      <c r="W41" s="36">
        <v>1.2999999999999999E-4</v>
      </c>
      <c r="AA41" s="36"/>
      <c r="AD41" s="31">
        <v>12</v>
      </c>
      <c r="AE41" s="38">
        <v>5.9999999999999995E-4</v>
      </c>
      <c r="AH41" s="31">
        <v>12</v>
      </c>
      <c r="AI41" s="31">
        <v>1.8000000000000001E-4</v>
      </c>
    </row>
    <row r="42" spans="1:35" x14ac:dyDescent="0.2">
      <c r="A42" s="44"/>
      <c r="B42" s="31">
        <v>13</v>
      </c>
      <c r="C42" s="31">
        <v>2.0000000000000001E-4</v>
      </c>
      <c r="E42" s="32"/>
      <c r="V42" s="31" t="s">
        <v>193</v>
      </c>
      <c r="W42" s="33">
        <f>SUM(W31:W41)</f>
        <v>1.1290000000000001E-2</v>
      </c>
      <c r="Z42" s="31" t="s">
        <v>193</v>
      </c>
      <c r="AA42" s="33">
        <f>SUM(AA31:AA41)</f>
        <v>5.8399999999999997E-3</v>
      </c>
      <c r="AD42" s="31">
        <v>13</v>
      </c>
      <c r="AE42" s="38">
        <v>1.8000000000000001E-4</v>
      </c>
      <c r="AH42" s="31">
        <v>13</v>
      </c>
      <c r="AI42" s="31">
        <v>1.6000000000000001E-4</v>
      </c>
    </row>
    <row r="43" spans="1:35" x14ac:dyDescent="0.2">
      <c r="A43" s="32"/>
      <c r="B43" s="31" t="s">
        <v>193</v>
      </c>
      <c r="C43" s="33">
        <f>SUM(C31:C42)</f>
        <v>1.208E-2</v>
      </c>
      <c r="V43" s="34" t="s">
        <v>148</v>
      </c>
      <c r="W43" s="35">
        <f>100*W42/W30</f>
        <v>9.6627867168777843</v>
      </c>
      <c r="Z43" s="34" t="s">
        <v>148</v>
      </c>
      <c r="AA43" s="35">
        <f>100*AA42/AA30</f>
        <v>5.2357898511744665</v>
      </c>
      <c r="AD43" s="31">
        <v>14</v>
      </c>
      <c r="AE43" s="38">
        <v>3.6999999999999999E-4</v>
      </c>
      <c r="AH43" s="31">
        <v>14</v>
      </c>
      <c r="AI43" s="31">
        <v>9.0000000000000006E-5</v>
      </c>
    </row>
    <row r="44" spans="1:35" x14ac:dyDescent="0.2">
      <c r="A44" s="32"/>
      <c r="B44" s="34" t="s">
        <v>148</v>
      </c>
      <c r="C44" s="35">
        <f>100*C43/C30</f>
        <v>10.704474966770048</v>
      </c>
      <c r="AD44" s="31" t="s">
        <v>193</v>
      </c>
      <c r="AE44" s="33">
        <f>SUM(AE31:AE43)</f>
        <v>1.0560000000000002E-2</v>
      </c>
      <c r="AH44" s="31" t="s">
        <v>193</v>
      </c>
      <c r="AI44" s="33">
        <f>SUM(AI31:AI43)</f>
        <v>9.8300000000000002E-3</v>
      </c>
    </row>
    <row r="45" spans="1:35" x14ac:dyDescent="0.2">
      <c r="A45" s="32"/>
      <c r="AD45" s="34" t="s">
        <v>148</v>
      </c>
      <c r="AE45" s="35">
        <f>100*AE44/AE30</f>
        <v>8.2706766917293262</v>
      </c>
      <c r="AH45" s="34" t="s">
        <v>148</v>
      </c>
      <c r="AI45" s="35">
        <f>100*AI44/AI30</f>
        <v>9.1527001862197395</v>
      </c>
    </row>
    <row r="47" spans="1:35" x14ac:dyDescent="0.2">
      <c r="B47" s="31" t="s">
        <v>196</v>
      </c>
      <c r="C47" s="31" t="s">
        <v>197</v>
      </c>
    </row>
    <row r="48" spans="1:35" x14ac:dyDescent="0.2">
      <c r="B48" s="39">
        <v>8.9</v>
      </c>
      <c r="C48" s="39">
        <v>10.7</v>
      </c>
    </row>
    <row r="49" spans="2:3" x14ac:dyDescent="0.2">
      <c r="B49" s="39">
        <v>10.8</v>
      </c>
      <c r="C49" s="39">
        <v>7.4</v>
      </c>
    </row>
    <row r="50" spans="2:3" x14ac:dyDescent="0.2">
      <c r="B50" s="39">
        <v>12.9</v>
      </c>
      <c r="C50" s="39">
        <v>9.5</v>
      </c>
    </row>
    <row r="51" spans="2:3" x14ac:dyDescent="0.2">
      <c r="B51" s="39">
        <v>13.2</v>
      </c>
      <c r="C51" s="39">
        <v>5.7</v>
      </c>
    </row>
    <row r="52" spans="2:3" x14ac:dyDescent="0.2">
      <c r="B52" s="39">
        <v>9.8000000000000007</v>
      </c>
      <c r="C52" s="39">
        <v>4.7</v>
      </c>
    </row>
    <row r="53" spans="2:3" x14ac:dyDescent="0.2">
      <c r="B53" s="39">
        <v>11.9</v>
      </c>
      <c r="C53" s="39">
        <v>9.6999999999999993</v>
      </c>
    </row>
    <row r="54" spans="2:3" x14ac:dyDescent="0.2">
      <c r="B54" s="39">
        <v>13.5</v>
      </c>
      <c r="C54" s="39">
        <v>5.2</v>
      </c>
    </row>
    <row r="55" spans="2:3" x14ac:dyDescent="0.2">
      <c r="B55" s="39">
        <v>8.3000000000000007</v>
      </c>
      <c r="C55" s="39">
        <v>8.3000000000000007</v>
      </c>
    </row>
    <row r="56" spans="2:3" x14ac:dyDescent="0.2">
      <c r="B56" s="39">
        <v>15.9</v>
      </c>
      <c r="C56" s="39">
        <v>9.1999999999999993</v>
      </c>
    </row>
  </sheetData>
  <mergeCells count="15">
    <mergeCell ref="Z4:Z16"/>
    <mergeCell ref="AD4:AD18"/>
    <mergeCell ref="AH4:AH14"/>
    <mergeCell ref="A31:A42"/>
    <mergeCell ref="E31:E39"/>
    <mergeCell ref="I31:I39"/>
    <mergeCell ref="Q31:Q38"/>
    <mergeCell ref="U31:U38"/>
    <mergeCell ref="B4:B20"/>
    <mergeCell ref="F4:F23"/>
    <mergeCell ref="J4:J17"/>
    <mergeCell ref="N4:N14"/>
    <mergeCell ref="R4:R22"/>
    <mergeCell ref="V4:V18"/>
    <mergeCell ref="M31:M39"/>
  </mergeCells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FEB59-6939-1B4C-A5E7-30589740F61D}">
  <dimension ref="A1:R287"/>
  <sheetViews>
    <sheetView tabSelected="1" topLeftCell="P1" zoomScale="63" workbookViewId="0">
      <selection activeCell="R29" sqref="R29"/>
    </sheetView>
  </sheetViews>
  <sheetFormatPr baseColWidth="10" defaultRowHeight="16" x14ac:dyDescent="0.2"/>
  <cols>
    <col min="1" max="1" width="11.83203125" bestFit="1" customWidth="1"/>
    <col min="7" max="7" width="13.6640625" bestFit="1" customWidth="1"/>
    <col min="8" max="8" width="10.83203125" style="1"/>
    <col min="9" max="9" width="13.33203125" bestFit="1" customWidth="1"/>
    <col min="15" max="15" width="13.6640625" bestFit="1" customWidth="1"/>
  </cols>
  <sheetData>
    <row r="1" spans="1:18" x14ac:dyDescent="0.2">
      <c r="A1" s="1" t="s">
        <v>194</v>
      </c>
      <c r="B1" s="1" t="s">
        <v>5</v>
      </c>
      <c r="C1" s="1" t="s">
        <v>4</v>
      </c>
      <c r="D1" s="1" t="s">
        <v>6</v>
      </c>
      <c r="E1" s="1" t="s">
        <v>5</v>
      </c>
      <c r="F1" s="1" t="s">
        <v>163</v>
      </c>
      <c r="G1" s="1" t="s">
        <v>211</v>
      </c>
      <c r="I1" s="1" t="s">
        <v>195</v>
      </c>
      <c r="J1" s="1" t="s">
        <v>5</v>
      </c>
      <c r="K1" s="1" t="s">
        <v>4</v>
      </c>
      <c r="L1" s="1" t="s">
        <v>6</v>
      </c>
      <c r="M1" s="1" t="s">
        <v>5</v>
      </c>
      <c r="N1" s="1" t="s">
        <v>163</v>
      </c>
      <c r="O1" s="1" t="s">
        <v>211</v>
      </c>
      <c r="Q1" s="45" t="s">
        <v>212</v>
      </c>
      <c r="R1" s="45"/>
    </row>
    <row r="2" spans="1:18" x14ac:dyDescent="0.2">
      <c r="A2" s="1" t="s">
        <v>186</v>
      </c>
      <c r="B2" s="2" t="s">
        <v>165</v>
      </c>
      <c r="C2" s="1">
        <v>42382.400000000001</v>
      </c>
      <c r="D2" s="1"/>
      <c r="E2" s="2">
        <v>1</v>
      </c>
      <c r="F2" s="1">
        <f>AVERAGE(C2,C9,C16,C23)</f>
        <v>48951.075000000004</v>
      </c>
      <c r="G2" s="1">
        <f>AVERAGE(D3,D10,D17,D24)</f>
        <v>25.76282128730486</v>
      </c>
      <c r="I2" s="1" t="s">
        <v>186</v>
      </c>
      <c r="J2" s="2" t="s">
        <v>165</v>
      </c>
      <c r="K2" s="1">
        <v>7424</v>
      </c>
      <c r="L2" s="1"/>
      <c r="M2" s="2">
        <v>1</v>
      </c>
      <c r="N2" s="1">
        <f>AVERAGE(K2,K9,K16,K23)</f>
        <v>40960.666666666664</v>
      </c>
      <c r="O2" s="1">
        <f>AVERAGE(L3,L10,L17,L24)</f>
        <v>15.898171955546047</v>
      </c>
      <c r="Q2" s="28" t="s">
        <v>196</v>
      </c>
      <c r="R2" s="28" t="s">
        <v>197</v>
      </c>
    </row>
    <row r="3" spans="1:18" x14ac:dyDescent="0.2">
      <c r="A3" s="1"/>
      <c r="B3" s="2">
        <v>1</v>
      </c>
      <c r="C3" s="20">
        <v>12073.4</v>
      </c>
      <c r="D3" s="1">
        <f>100*C3/C2</f>
        <v>28.486824719694965</v>
      </c>
      <c r="E3" s="2">
        <v>2</v>
      </c>
      <c r="F3" s="1">
        <f>AVERAGE(C4,C11,C18,C25)</f>
        <v>17866.599999999999</v>
      </c>
      <c r="G3" s="1">
        <f>AVERAGE(D5,D12,D19,D26)</f>
        <v>10.19779441641718</v>
      </c>
      <c r="I3" s="1"/>
      <c r="J3" s="2">
        <v>1</v>
      </c>
      <c r="K3" s="20">
        <v>590</v>
      </c>
      <c r="L3" s="1">
        <f>100*K3/K2</f>
        <v>7.9471982758620694</v>
      </c>
      <c r="M3" s="2">
        <v>2</v>
      </c>
      <c r="N3" s="1"/>
      <c r="O3" s="1"/>
      <c r="Q3" s="26">
        <v>169724.75</v>
      </c>
      <c r="R3" s="26">
        <v>208690.33</v>
      </c>
    </row>
    <row r="4" spans="1:18" x14ac:dyDescent="0.2">
      <c r="A4" s="1"/>
      <c r="B4" s="2" t="s">
        <v>165</v>
      </c>
      <c r="C4" s="1">
        <v>14387.4</v>
      </c>
      <c r="D4" s="1"/>
      <c r="E4" s="2">
        <v>3</v>
      </c>
      <c r="F4" s="1">
        <f>AVERAGE(C6,C13,C20,C27)</f>
        <v>102907.075</v>
      </c>
      <c r="G4" s="1">
        <f>AVERAGE(D7,D14,D21,D28)</f>
        <v>14.563493501914689</v>
      </c>
      <c r="I4" s="1"/>
      <c r="J4" s="2" t="s">
        <v>165</v>
      </c>
      <c r="K4" s="1"/>
      <c r="L4" s="1"/>
      <c r="M4" s="2">
        <v>3</v>
      </c>
      <c r="N4" s="1">
        <f>AVERAGE(K6,K13,K20,K27)</f>
        <v>167729.66666666666</v>
      </c>
      <c r="O4" s="1">
        <f>AVERAGE(L7,L14,L21,L28)</f>
        <v>12.238607739606115</v>
      </c>
      <c r="Q4" s="26">
        <v>148036.29999999999</v>
      </c>
      <c r="R4" s="26">
        <v>151573.5</v>
      </c>
    </row>
    <row r="5" spans="1:18" x14ac:dyDescent="0.2">
      <c r="A5" s="1"/>
      <c r="B5" s="2">
        <v>2</v>
      </c>
      <c r="C5" s="1">
        <v>958.1</v>
      </c>
      <c r="D5" s="1">
        <f>100*C5/C4</f>
        <v>6.6592991089425473</v>
      </c>
      <c r="E5" s="22" t="s">
        <v>213</v>
      </c>
      <c r="F5" s="22">
        <f>SUM(F2:F4)</f>
        <v>169724.75</v>
      </c>
      <c r="G5" s="22">
        <f>AVERAGE(G2:G4)</f>
        <v>16.841369735212243</v>
      </c>
      <c r="I5" s="1"/>
      <c r="J5" s="2">
        <v>2</v>
      </c>
      <c r="K5" s="20"/>
      <c r="L5" s="1"/>
      <c r="M5" s="22" t="s">
        <v>213</v>
      </c>
      <c r="N5" s="22">
        <f>SUM(N2:N4)</f>
        <v>208690.33333333331</v>
      </c>
      <c r="O5" s="22">
        <f>AVERAGE(O2:O4)</f>
        <v>14.068389847576082</v>
      </c>
      <c r="Q5" s="26">
        <v>220037.08</v>
      </c>
      <c r="R5" s="26">
        <v>223299.75</v>
      </c>
    </row>
    <row r="6" spans="1:18" x14ac:dyDescent="0.2">
      <c r="A6" s="1"/>
      <c r="B6" s="2" t="s">
        <v>165</v>
      </c>
      <c r="C6" s="1">
        <v>92215.9</v>
      </c>
      <c r="D6" s="1"/>
      <c r="E6" s="1"/>
      <c r="F6" s="1"/>
      <c r="G6" s="6">
        <f>D30</f>
        <v>16.841369735212243</v>
      </c>
      <c r="I6" s="1"/>
      <c r="J6" s="2" t="s">
        <v>165</v>
      </c>
      <c r="K6" s="1">
        <v>162964</v>
      </c>
      <c r="L6" s="1"/>
      <c r="M6" s="1"/>
      <c r="N6" s="1"/>
      <c r="O6" s="6">
        <f>L30</f>
        <v>14.06838984757608</v>
      </c>
      <c r="Q6" s="26">
        <v>142329.75</v>
      </c>
      <c r="R6" s="26">
        <v>150633.25</v>
      </c>
    </row>
    <row r="7" spans="1:18" x14ac:dyDescent="0.2">
      <c r="A7" s="1"/>
      <c r="B7" s="2">
        <v>3</v>
      </c>
      <c r="C7" s="20">
        <v>14430.999999999998</v>
      </c>
      <c r="D7" s="1">
        <f>100*C7/C6</f>
        <v>15.649145104043878</v>
      </c>
      <c r="E7" s="1"/>
      <c r="F7" s="1"/>
      <c r="I7" s="1"/>
      <c r="J7" s="2">
        <v>3</v>
      </c>
      <c r="K7" s="1">
        <v>21979</v>
      </c>
      <c r="L7" s="1">
        <f>100*K7/K6</f>
        <v>13.487027809823028</v>
      </c>
      <c r="M7" s="1"/>
      <c r="N7" s="1"/>
      <c r="Q7" s="26">
        <v>224823</v>
      </c>
      <c r="R7" s="26">
        <v>168157.75</v>
      </c>
    </row>
    <row r="8" spans="1:18" x14ac:dyDescent="0.2">
      <c r="A8" s="1"/>
      <c r="B8" s="1"/>
      <c r="C8" s="3" t="s">
        <v>35</v>
      </c>
      <c r="D8" s="4">
        <f>AVERAGE(D2:D7)</f>
        <v>16.9317563108938</v>
      </c>
      <c r="E8" s="1"/>
      <c r="F8" s="1"/>
      <c r="I8" s="1"/>
      <c r="J8" s="1"/>
      <c r="K8" s="3" t="s">
        <v>35</v>
      </c>
      <c r="L8" s="4">
        <f>AVERAGE(L2:L7)</f>
        <v>10.717113042842549</v>
      </c>
      <c r="M8" s="1"/>
      <c r="N8" s="1"/>
      <c r="Q8" s="26">
        <v>151616</v>
      </c>
      <c r="R8" s="26">
        <v>221857.75</v>
      </c>
    </row>
    <row r="9" spans="1:18" x14ac:dyDescent="0.2">
      <c r="A9" s="1" t="s">
        <v>191</v>
      </c>
      <c r="B9" s="2" t="s">
        <v>165</v>
      </c>
      <c r="C9" s="1">
        <v>36752.800000000003</v>
      </c>
      <c r="D9" s="1"/>
      <c r="E9" s="1"/>
      <c r="F9" s="1"/>
      <c r="I9" s="1" t="s">
        <v>191</v>
      </c>
      <c r="J9" s="2" t="s">
        <v>165</v>
      </c>
      <c r="K9" s="1">
        <v>48489</v>
      </c>
      <c r="L9" s="1"/>
      <c r="M9" s="1"/>
      <c r="N9" s="1"/>
      <c r="Q9" s="26">
        <v>90148.67</v>
      </c>
      <c r="R9" s="26"/>
    </row>
    <row r="10" spans="1:18" x14ac:dyDescent="0.2">
      <c r="A10" s="1"/>
      <c r="B10" s="2">
        <v>1</v>
      </c>
      <c r="C10" s="20">
        <v>14834.8</v>
      </c>
      <c r="D10" s="1">
        <f>100*C10/C9</f>
        <v>40.363727389477802</v>
      </c>
      <c r="E10" s="1"/>
      <c r="F10" s="1"/>
      <c r="I10" s="1"/>
      <c r="J10" s="2">
        <v>1</v>
      </c>
      <c r="K10" s="1">
        <v>9237</v>
      </c>
      <c r="L10" s="1">
        <f>100*K10/K9</f>
        <v>19.049681371032605</v>
      </c>
      <c r="M10" s="1"/>
      <c r="N10" s="1"/>
      <c r="Q10" s="26">
        <v>115472.5</v>
      </c>
      <c r="R10" s="26"/>
    </row>
    <row r="11" spans="1:18" x14ac:dyDescent="0.2">
      <c r="A11" s="1"/>
      <c r="B11" s="2" t="s">
        <v>165</v>
      </c>
      <c r="C11" s="1">
        <v>27249.8</v>
      </c>
      <c r="D11" s="1"/>
      <c r="E11" s="1"/>
      <c r="F11" s="1"/>
      <c r="I11" s="1"/>
      <c r="J11" s="2" t="s">
        <v>165</v>
      </c>
      <c r="K11" s="1"/>
      <c r="L11" s="1"/>
      <c r="M11" s="1"/>
      <c r="N11" s="1"/>
      <c r="Q11" s="26">
        <v>96792.75</v>
      </c>
      <c r="R11" s="26"/>
    </row>
    <row r="12" spans="1:18" x14ac:dyDescent="0.2">
      <c r="A12" s="1"/>
      <c r="B12" s="2">
        <v>2</v>
      </c>
      <c r="C12" s="1">
        <v>3420.0999999999995</v>
      </c>
      <c r="D12" s="1">
        <f>100*C12/C11</f>
        <v>12.550917804901319</v>
      </c>
      <c r="E12" s="1"/>
      <c r="F12" s="1"/>
      <c r="I12" s="1"/>
      <c r="J12" s="2">
        <v>2</v>
      </c>
      <c r="K12" s="1"/>
      <c r="L12" s="1"/>
      <c r="M12" s="1"/>
      <c r="N12" s="1"/>
      <c r="Q12" s="18"/>
      <c r="R12" s="18"/>
    </row>
    <row r="13" spans="1:18" x14ac:dyDescent="0.2">
      <c r="A13" s="1"/>
      <c r="B13" s="2" t="s">
        <v>165</v>
      </c>
      <c r="C13" s="1">
        <v>102608.79999999999</v>
      </c>
      <c r="D13" s="1"/>
      <c r="E13" s="1"/>
      <c r="F13" s="1"/>
      <c r="I13" s="1"/>
      <c r="J13" s="2" t="s">
        <v>165</v>
      </c>
      <c r="K13" s="1">
        <v>173616</v>
      </c>
      <c r="L13" s="1"/>
      <c r="M13" s="1"/>
      <c r="N13" s="1"/>
      <c r="Q13" s="46" t="s">
        <v>214</v>
      </c>
      <c r="R13" s="46"/>
    </row>
    <row r="14" spans="1:18" x14ac:dyDescent="0.2">
      <c r="A14" s="1"/>
      <c r="B14" s="2">
        <v>3</v>
      </c>
      <c r="C14" s="1">
        <v>14654.199999999999</v>
      </c>
      <c r="D14" s="1">
        <f>100*C14/C13</f>
        <v>14.281621069537897</v>
      </c>
      <c r="E14" s="1"/>
      <c r="F14" s="1"/>
      <c r="I14" s="1"/>
      <c r="J14" s="2">
        <v>3</v>
      </c>
      <c r="K14" s="1">
        <v>22318</v>
      </c>
      <c r="L14" s="1">
        <f>100*K14/K13</f>
        <v>12.854806008662797</v>
      </c>
      <c r="M14" s="1"/>
      <c r="N14" s="1"/>
      <c r="Q14" s="28" t="s">
        <v>196</v>
      </c>
      <c r="R14" s="28" t="s">
        <v>197</v>
      </c>
    </row>
    <row r="15" spans="1:18" x14ac:dyDescent="0.2">
      <c r="A15" s="1"/>
      <c r="B15" s="2"/>
      <c r="C15" s="3" t="s">
        <v>35</v>
      </c>
      <c r="D15" s="4">
        <f>AVERAGE(D9:D14)</f>
        <v>22.398755421305669</v>
      </c>
      <c r="E15" s="1"/>
      <c r="F15" s="1"/>
      <c r="I15" s="1"/>
      <c r="J15" s="2"/>
      <c r="K15" s="3" t="s">
        <v>35</v>
      </c>
      <c r="L15" s="4">
        <f>AVERAGE(L9:L14)</f>
        <v>15.952243689847702</v>
      </c>
      <c r="M15" s="1"/>
      <c r="N15" s="1"/>
      <c r="Q15" s="26">
        <v>16.84</v>
      </c>
      <c r="R15" s="26">
        <v>14.07</v>
      </c>
    </row>
    <row r="16" spans="1:18" x14ac:dyDescent="0.2">
      <c r="A16" s="1" t="s">
        <v>177</v>
      </c>
      <c r="B16" s="2" t="s">
        <v>165</v>
      </c>
      <c r="C16" s="1">
        <v>66720.600000000006</v>
      </c>
      <c r="D16" s="1"/>
      <c r="E16" s="1"/>
      <c r="F16" s="1"/>
      <c r="I16" s="1" t="s">
        <v>177</v>
      </c>
      <c r="J16" s="2" t="s">
        <v>165</v>
      </c>
      <c r="K16" s="1"/>
      <c r="L16" s="1"/>
      <c r="M16" s="1"/>
      <c r="N16" s="1"/>
      <c r="Q16" s="26">
        <v>15.71</v>
      </c>
      <c r="R16" s="26">
        <v>11.75</v>
      </c>
    </row>
    <row r="17" spans="1:18" x14ac:dyDescent="0.2">
      <c r="A17" s="1"/>
      <c r="B17" s="2">
        <v>1</v>
      </c>
      <c r="C17" s="1">
        <v>9539.6</v>
      </c>
      <c r="D17" s="1">
        <f>100*C17/C16</f>
        <v>14.297833053060073</v>
      </c>
      <c r="E17" s="1"/>
      <c r="F17" s="1"/>
      <c r="I17" s="1"/>
      <c r="J17" s="2">
        <v>1</v>
      </c>
      <c r="K17" s="1"/>
      <c r="L17" s="1"/>
      <c r="M17" s="1"/>
      <c r="N17" s="1"/>
      <c r="Q17" s="26">
        <v>18.059999999999999</v>
      </c>
      <c r="R17" s="26">
        <v>10.220000000000001</v>
      </c>
    </row>
    <row r="18" spans="1:18" x14ac:dyDescent="0.2">
      <c r="A18" s="1"/>
      <c r="B18" s="2" t="s">
        <v>165</v>
      </c>
      <c r="C18" s="1">
        <v>11675.8</v>
      </c>
      <c r="D18" s="1"/>
      <c r="E18" s="1"/>
      <c r="F18" s="1"/>
      <c r="I18" s="1"/>
      <c r="J18" s="2" t="s">
        <v>165</v>
      </c>
      <c r="K18" s="1"/>
      <c r="L18" s="1"/>
      <c r="M18" s="1"/>
      <c r="N18" s="1"/>
      <c r="Q18" s="26">
        <v>18.75</v>
      </c>
      <c r="R18" s="26">
        <v>6.05</v>
      </c>
    </row>
    <row r="19" spans="1:18" x14ac:dyDescent="0.2">
      <c r="A19" s="1"/>
      <c r="B19" s="2">
        <v>2</v>
      </c>
      <c r="C19" s="1">
        <v>564.5</v>
      </c>
      <c r="D19" s="1">
        <f>100*C19/C18</f>
        <v>4.8347864814402444</v>
      </c>
      <c r="E19" s="1"/>
      <c r="F19" s="1"/>
      <c r="I19" s="1"/>
      <c r="J19" s="2">
        <v>2</v>
      </c>
      <c r="K19" s="1"/>
      <c r="L19" s="1"/>
      <c r="M19" s="1"/>
      <c r="N19" s="1"/>
      <c r="Q19" s="26">
        <v>16.04</v>
      </c>
      <c r="R19" s="26">
        <v>8.6199999999999992</v>
      </c>
    </row>
    <row r="20" spans="1:18" x14ac:dyDescent="0.2">
      <c r="A20" s="1"/>
      <c r="B20" s="2" t="s">
        <v>165</v>
      </c>
      <c r="C20" s="1">
        <v>116443.79999999999</v>
      </c>
      <c r="D20" s="1"/>
      <c r="E20" s="1"/>
      <c r="F20" s="1"/>
      <c r="I20" s="1"/>
      <c r="J20" s="2" t="s">
        <v>165</v>
      </c>
      <c r="K20" s="1"/>
      <c r="L20" s="1"/>
      <c r="M20" s="1"/>
      <c r="N20" s="1"/>
      <c r="Q20" s="26">
        <v>21.25</v>
      </c>
      <c r="R20" s="26">
        <v>7.91</v>
      </c>
    </row>
    <row r="21" spans="1:18" x14ac:dyDescent="0.2">
      <c r="A21" s="1"/>
      <c r="B21" s="2">
        <v>3</v>
      </c>
      <c r="C21" s="1">
        <v>11572.600000000002</v>
      </c>
      <c r="D21" s="1">
        <f>100*C21/C20</f>
        <v>9.9383565290723972</v>
      </c>
      <c r="E21" s="1"/>
      <c r="F21" s="1"/>
      <c r="I21" s="1"/>
      <c r="J21" s="2">
        <v>3</v>
      </c>
      <c r="K21" s="1"/>
      <c r="L21" s="1"/>
      <c r="M21" s="1"/>
      <c r="N21" s="1"/>
      <c r="Q21" s="26">
        <v>17.149999999999999</v>
      </c>
      <c r="R21" s="26"/>
    </row>
    <row r="22" spans="1:18" x14ac:dyDescent="0.2">
      <c r="A22" s="1"/>
      <c r="B22" s="2"/>
      <c r="C22" s="3" t="s">
        <v>35</v>
      </c>
      <c r="D22" s="4">
        <f>AVERAGE(D16:D21)</f>
        <v>9.6903253545242389</v>
      </c>
      <c r="E22" s="1"/>
      <c r="F22" s="1"/>
      <c r="I22" s="1"/>
      <c r="J22" s="2"/>
      <c r="K22" s="3" t="s">
        <v>35</v>
      </c>
      <c r="L22" s="4"/>
      <c r="M22" s="1"/>
      <c r="N22" s="1"/>
      <c r="Q22" s="26">
        <v>20.37</v>
      </c>
      <c r="R22" s="26"/>
    </row>
    <row r="23" spans="1:18" x14ac:dyDescent="0.2">
      <c r="A23" s="1" t="s">
        <v>166</v>
      </c>
      <c r="B23" s="2" t="s">
        <v>165</v>
      </c>
      <c r="C23" s="1">
        <v>49948.5</v>
      </c>
      <c r="D23" s="1"/>
      <c r="E23" s="1"/>
      <c r="F23" s="1"/>
      <c r="I23" s="1" t="s">
        <v>166</v>
      </c>
      <c r="J23" s="2" t="s">
        <v>165</v>
      </c>
      <c r="K23" s="1">
        <v>66969</v>
      </c>
      <c r="L23" s="1"/>
      <c r="M23" s="1"/>
      <c r="N23" s="1"/>
      <c r="Q23" s="26">
        <v>17.61</v>
      </c>
      <c r="R23" s="26"/>
    </row>
    <row r="24" spans="1:18" x14ac:dyDescent="0.2">
      <c r="A24" s="1"/>
      <c r="B24" s="2">
        <v>1</v>
      </c>
      <c r="C24" s="1">
        <v>9941.2000000000007</v>
      </c>
      <c r="D24" s="1">
        <f>100*C24/C23</f>
        <v>19.902899986986597</v>
      </c>
      <c r="E24" s="1"/>
      <c r="F24" s="1"/>
      <c r="I24" s="1"/>
      <c r="J24" s="2">
        <v>1</v>
      </c>
      <c r="K24" s="1">
        <v>13861</v>
      </c>
      <c r="L24" s="1">
        <f>100*K24/K23</f>
        <v>20.697636219743462</v>
      </c>
      <c r="M24" s="1"/>
      <c r="N24" s="1"/>
    </row>
    <row r="25" spans="1:18" x14ac:dyDescent="0.2">
      <c r="A25" s="1"/>
      <c r="B25" s="2" t="s">
        <v>165</v>
      </c>
      <c r="C25" s="1">
        <v>18153.400000000001</v>
      </c>
      <c r="D25" s="1"/>
      <c r="E25" s="1"/>
      <c r="F25" s="1"/>
      <c r="I25" s="1"/>
      <c r="J25" s="2" t="s">
        <v>165</v>
      </c>
      <c r="K25" s="1"/>
      <c r="L25" s="1"/>
      <c r="M25" s="1"/>
      <c r="N25" s="1"/>
    </row>
    <row r="26" spans="1:18" x14ac:dyDescent="0.2">
      <c r="A26" s="1"/>
      <c r="B26" s="2">
        <v>2</v>
      </c>
      <c r="C26" s="1">
        <v>3040</v>
      </c>
      <c r="D26" s="1">
        <f>100*C26/C25</f>
        <v>16.746174270384611</v>
      </c>
      <c r="E26" s="1"/>
      <c r="F26" s="1"/>
      <c r="I26" s="1"/>
      <c r="J26" s="2">
        <v>2</v>
      </c>
      <c r="K26" s="1"/>
      <c r="L26" s="1"/>
      <c r="M26" s="1"/>
      <c r="N26" s="1"/>
    </row>
    <row r="27" spans="1:18" x14ac:dyDescent="0.2">
      <c r="A27" s="1"/>
      <c r="B27" s="2" t="s">
        <v>165</v>
      </c>
      <c r="C27" s="1">
        <v>100359.8</v>
      </c>
      <c r="D27" s="1"/>
      <c r="E27" s="1"/>
      <c r="F27" s="1"/>
      <c r="I27" s="1"/>
      <c r="J27" s="2" t="s">
        <v>165</v>
      </c>
      <c r="K27" s="1">
        <v>166609</v>
      </c>
      <c r="L27" s="1"/>
      <c r="M27" s="1"/>
      <c r="N27" s="1"/>
    </row>
    <row r="28" spans="1:18" x14ac:dyDescent="0.2">
      <c r="A28" s="1"/>
      <c r="B28" s="2">
        <v>3</v>
      </c>
      <c r="C28" s="1">
        <v>18450.999999999996</v>
      </c>
      <c r="D28" s="1">
        <f>100*C28/C27</f>
        <v>18.384851305004588</v>
      </c>
      <c r="E28" s="1"/>
      <c r="F28" s="1"/>
      <c r="I28" s="1"/>
      <c r="J28" s="2">
        <v>3</v>
      </c>
      <c r="K28" s="1">
        <v>17284</v>
      </c>
      <c r="L28" s="1">
        <f>100*K28/K27</f>
        <v>10.373989400332515</v>
      </c>
      <c r="M28" s="1"/>
      <c r="N28" s="1"/>
    </row>
    <row r="29" spans="1:18" x14ac:dyDescent="0.2">
      <c r="A29" s="1"/>
      <c r="B29" s="2"/>
      <c r="C29" s="3" t="s">
        <v>35</v>
      </c>
      <c r="D29" s="4">
        <f>AVERAGE(D23:D28)</f>
        <v>18.344641854125268</v>
      </c>
      <c r="E29" s="1"/>
      <c r="F29" s="1"/>
      <c r="I29" s="1"/>
      <c r="J29" s="2"/>
      <c r="K29" s="3" t="s">
        <v>35</v>
      </c>
      <c r="L29" s="4">
        <f>AVERAGE(L23:L28)</f>
        <v>15.535812810037989</v>
      </c>
      <c r="M29" s="1"/>
      <c r="N29" s="1"/>
    </row>
    <row r="30" spans="1:18" x14ac:dyDescent="0.2">
      <c r="A30" s="1"/>
      <c r="B30" s="1"/>
      <c r="C30" s="5" t="s">
        <v>36</v>
      </c>
      <c r="D30" s="6">
        <f>AVERAGE(D8,D15,D22,D29)</f>
        <v>16.841369735212243</v>
      </c>
      <c r="E30" s="1"/>
      <c r="F30" s="1"/>
      <c r="I30" s="1"/>
      <c r="J30" s="1"/>
      <c r="K30" s="5" t="s">
        <v>36</v>
      </c>
      <c r="L30" s="6">
        <f>AVERAGE(L8,L15,L22,L29)</f>
        <v>14.06838984757608</v>
      </c>
      <c r="M30" s="1"/>
      <c r="N30" s="1"/>
    </row>
    <row r="31" spans="1:18" x14ac:dyDescent="0.2">
      <c r="A31" s="1"/>
      <c r="B31" s="22" t="s">
        <v>163</v>
      </c>
      <c r="C31" s="1"/>
      <c r="D31" s="1"/>
      <c r="E31" s="1"/>
      <c r="F31" s="1"/>
      <c r="I31" s="1"/>
      <c r="J31" s="22" t="s">
        <v>163</v>
      </c>
      <c r="K31" s="1"/>
      <c r="L31" s="1"/>
      <c r="M31" s="1"/>
      <c r="N31" s="1"/>
    </row>
    <row r="33" spans="1:15" x14ac:dyDescent="0.2">
      <c r="A33" s="1" t="s">
        <v>215</v>
      </c>
      <c r="B33" s="1" t="s">
        <v>5</v>
      </c>
      <c r="C33" s="1" t="s">
        <v>4</v>
      </c>
      <c r="D33" s="1" t="s">
        <v>6</v>
      </c>
      <c r="E33" s="1" t="s">
        <v>5</v>
      </c>
      <c r="F33" s="1" t="s">
        <v>163</v>
      </c>
      <c r="G33" s="1" t="s">
        <v>211</v>
      </c>
      <c r="I33" s="1" t="s">
        <v>199</v>
      </c>
      <c r="J33" s="1" t="s">
        <v>5</v>
      </c>
      <c r="K33" s="1" t="s">
        <v>4</v>
      </c>
      <c r="L33" s="1" t="s">
        <v>6</v>
      </c>
      <c r="M33" s="1" t="s">
        <v>5</v>
      </c>
      <c r="N33" s="1" t="s">
        <v>163</v>
      </c>
      <c r="O33" s="1" t="s">
        <v>211</v>
      </c>
    </row>
    <row r="34" spans="1:15" x14ac:dyDescent="0.2">
      <c r="A34" s="1" t="s">
        <v>186</v>
      </c>
      <c r="B34" s="2" t="s">
        <v>165</v>
      </c>
      <c r="C34" s="1">
        <v>42096</v>
      </c>
      <c r="D34" s="1"/>
      <c r="E34" s="2">
        <v>1</v>
      </c>
      <c r="F34" s="1">
        <f>AVERAGE(C34,C41,C48,C55)</f>
        <v>44297</v>
      </c>
      <c r="G34" s="1">
        <f>AVERAGE(D35,D42,D49,D56)</f>
        <v>21.400103806138176</v>
      </c>
      <c r="I34" s="1" t="s">
        <v>186</v>
      </c>
      <c r="J34" s="2" t="s">
        <v>165</v>
      </c>
      <c r="K34" s="1">
        <v>22279</v>
      </c>
      <c r="L34" s="1"/>
      <c r="M34" s="2">
        <v>1</v>
      </c>
      <c r="N34" s="1">
        <f>AVERAGE(K34,K41,K48,K55)</f>
        <v>48471.25</v>
      </c>
      <c r="O34" s="1">
        <f>AVERAGE(L35,L42,L49,L56)</f>
        <v>11.204496800442454</v>
      </c>
    </row>
    <row r="35" spans="1:15" x14ac:dyDescent="0.2">
      <c r="A35" s="1"/>
      <c r="B35" s="2">
        <v>1</v>
      </c>
      <c r="C35" s="20">
        <v>7227.3</v>
      </c>
      <c r="D35" s="1">
        <f>100*C35/C34</f>
        <v>17.168614595210947</v>
      </c>
      <c r="E35" s="2">
        <v>2</v>
      </c>
      <c r="F35" s="1">
        <f>AVERAGE(C36,C43,C50,C57)</f>
        <v>12230.5</v>
      </c>
      <c r="G35" s="1">
        <f>AVERAGE(D37,D44,D51,D58)</f>
        <v>7.9397463270256132</v>
      </c>
      <c r="I35" s="1"/>
      <c r="J35" s="2">
        <v>1</v>
      </c>
      <c r="K35" s="20">
        <v>3047</v>
      </c>
      <c r="L35" s="1">
        <f>100*K35/K34</f>
        <v>13.676556398402083</v>
      </c>
      <c r="M35" s="2">
        <v>2</v>
      </c>
      <c r="N35" s="1">
        <f>AVERAGE(K36,K43,K50,K57)</f>
        <v>26661.25</v>
      </c>
      <c r="O35" s="1">
        <f>AVERAGE(L37,L44,L51,L58)</f>
        <v>11.860631249269415</v>
      </c>
    </row>
    <row r="36" spans="1:15" x14ac:dyDescent="0.2">
      <c r="A36" s="1"/>
      <c r="B36" s="2" t="s">
        <v>165</v>
      </c>
      <c r="C36" s="1">
        <v>18862.7</v>
      </c>
      <c r="D36" s="1"/>
      <c r="E36" s="2">
        <v>3</v>
      </c>
      <c r="F36" s="1">
        <f>AVERAGE(C38,C45,C52,C59)</f>
        <v>91508.800000000003</v>
      </c>
      <c r="G36" s="1">
        <f>AVERAGE(D39,D46,D53,D60)</f>
        <v>17.788769668789804</v>
      </c>
      <c r="I36" s="1"/>
      <c r="J36" s="2" t="s">
        <v>165</v>
      </c>
      <c r="K36" s="1">
        <v>27229</v>
      </c>
      <c r="L36" s="1"/>
      <c r="M36" s="2">
        <v>3</v>
      </c>
      <c r="N36" s="1">
        <f>AVERAGE(K38,K45,K52,K59)</f>
        <v>76441</v>
      </c>
      <c r="O36" s="1">
        <f>AVERAGE(L39,L46,L53,L60)</f>
        <v>12.188226243821539</v>
      </c>
    </row>
    <row r="37" spans="1:15" x14ac:dyDescent="0.2">
      <c r="A37" s="1"/>
      <c r="B37" s="2">
        <v>2</v>
      </c>
      <c r="C37" s="20">
        <v>2571.3000000000002</v>
      </c>
      <c r="D37" s="1">
        <f>100*C37/C36</f>
        <v>13.631664607929936</v>
      </c>
      <c r="E37" s="22" t="s">
        <v>213</v>
      </c>
      <c r="F37" s="22">
        <f>SUM(F34:F36)</f>
        <v>148036.29999999999</v>
      </c>
      <c r="G37" s="22">
        <f>AVERAGE(G34:G36)</f>
        <v>15.70953993398453</v>
      </c>
      <c r="I37" s="1"/>
      <c r="J37" s="2">
        <v>2</v>
      </c>
      <c r="K37" s="20">
        <v>2470</v>
      </c>
      <c r="L37" s="1">
        <f>100*K37/K36</f>
        <v>9.0712108413823493</v>
      </c>
      <c r="M37" s="22" t="s">
        <v>213</v>
      </c>
      <c r="N37" s="22">
        <f>SUM(N34:N36)</f>
        <v>151573.5</v>
      </c>
      <c r="O37" s="22">
        <f>AVERAGE(O34:O36)</f>
        <v>11.751118097844468</v>
      </c>
    </row>
    <row r="38" spans="1:15" x14ac:dyDescent="0.2">
      <c r="A38" s="1"/>
      <c r="B38" s="2" t="s">
        <v>165</v>
      </c>
      <c r="C38" s="1">
        <v>39635.800000000003</v>
      </c>
      <c r="D38" s="1"/>
      <c r="E38" s="1"/>
      <c r="F38" s="1"/>
      <c r="G38" s="6">
        <f>D62</f>
        <v>15.70953993398453</v>
      </c>
      <c r="I38" s="1"/>
      <c r="J38" s="2" t="s">
        <v>165</v>
      </c>
      <c r="K38" s="1">
        <v>10545</v>
      </c>
      <c r="L38" s="1"/>
      <c r="M38" s="1"/>
      <c r="N38" s="1"/>
      <c r="O38" s="6">
        <f>L62</f>
        <v>11.751118097844468</v>
      </c>
    </row>
    <row r="39" spans="1:15" x14ac:dyDescent="0.2">
      <c r="A39" s="1"/>
      <c r="B39" s="2">
        <v>3</v>
      </c>
      <c r="C39" s="1">
        <v>4107.2</v>
      </c>
      <c r="D39" s="1">
        <f>100*C39/C38</f>
        <v>10.362349189369207</v>
      </c>
      <c r="E39" s="1"/>
      <c r="F39" s="1"/>
      <c r="I39" s="1"/>
      <c r="J39" s="2">
        <v>3</v>
      </c>
      <c r="K39" s="1">
        <v>762</v>
      </c>
      <c r="L39" s="1">
        <f>100*K39/K38</f>
        <v>7.226173541963016</v>
      </c>
      <c r="M39" s="1"/>
      <c r="N39" s="1"/>
    </row>
    <row r="40" spans="1:15" x14ac:dyDescent="0.2">
      <c r="A40" s="1"/>
      <c r="B40" s="1"/>
      <c r="C40" s="3" t="s">
        <v>35</v>
      </c>
      <c r="D40" s="4">
        <f>AVERAGE(D34:D39)</f>
        <v>13.720876130836695</v>
      </c>
      <c r="E40" s="1"/>
      <c r="F40" s="1"/>
      <c r="I40" s="1"/>
      <c r="J40" s="1"/>
      <c r="K40" s="3" t="s">
        <v>35</v>
      </c>
      <c r="L40" s="4">
        <f>AVERAGE(L34:L39)</f>
        <v>9.9913135939158142</v>
      </c>
      <c r="M40" s="1"/>
      <c r="N40" s="1"/>
    </row>
    <row r="41" spans="1:15" x14ac:dyDescent="0.2">
      <c r="A41" s="1" t="s">
        <v>191</v>
      </c>
      <c r="B41" s="2" t="s">
        <v>165</v>
      </c>
      <c r="C41" s="1">
        <v>57835.600000000006</v>
      </c>
      <c r="D41" s="1"/>
      <c r="E41" s="1"/>
      <c r="F41" s="1"/>
      <c r="I41" s="1" t="s">
        <v>191</v>
      </c>
      <c r="J41" s="2" t="s">
        <v>165</v>
      </c>
      <c r="K41" s="1">
        <v>23061</v>
      </c>
      <c r="L41" s="1"/>
      <c r="M41" s="1"/>
      <c r="N41" s="1"/>
    </row>
    <row r="42" spans="1:15" x14ac:dyDescent="0.2">
      <c r="A42" s="1"/>
      <c r="B42" s="2">
        <v>1</v>
      </c>
      <c r="C42" s="1">
        <v>11296.900000000001</v>
      </c>
      <c r="D42" s="1">
        <f>100*C42/C41</f>
        <v>19.532779118743473</v>
      </c>
      <c r="E42" s="1"/>
      <c r="F42" s="1"/>
      <c r="I42" s="1"/>
      <c r="J42" s="2">
        <v>1</v>
      </c>
      <c r="K42" s="1">
        <v>1682</v>
      </c>
      <c r="L42" s="1">
        <f>100*K42/K41</f>
        <v>7.2936993191969126</v>
      </c>
      <c r="M42" s="1"/>
      <c r="N42" s="1"/>
    </row>
    <row r="43" spans="1:15" x14ac:dyDescent="0.2">
      <c r="A43" s="1"/>
      <c r="B43" s="2" t="s">
        <v>165</v>
      </c>
      <c r="C43" s="1">
        <v>1511.9</v>
      </c>
      <c r="D43" s="1"/>
      <c r="E43" s="1"/>
      <c r="F43" s="1"/>
      <c r="I43" s="1"/>
      <c r="J43" s="2" t="s">
        <v>165</v>
      </c>
      <c r="K43" s="1">
        <v>32321</v>
      </c>
      <c r="L43" s="1"/>
      <c r="M43" s="1"/>
      <c r="N43" s="1"/>
    </row>
    <row r="44" spans="1:15" x14ac:dyDescent="0.2">
      <c r="A44" s="1"/>
      <c r="B44" s="2">
        <v>2</v>
      </c>
      <c r="C44" s="1">
        <v>94.1</v>
      </c>
      <c r="D44" s="1">
        <f>100*C44/C43</f>
        <v>6.2239566108869626</v>
      </c>
      <c r="E44" s="1"/>
      <c r="F44" s="1"/>
      <c r="I44" s="1"/>
      <c r="J44" s="2">
        <v>2</v>
      </c>
      <c r="K44" s="1">
        <v>3887</v>
      </c>
      <c r="L44" s="1">
        <f>100*K44/K43</f>
        <v>12.026236811979828</v>
      </c>
      <c r="M44" s="1"/>
      <c r="N44" s="1"/>
    </row>
    <row r="45" spans="1:15" x14ac:dyDescent="0.2">
      <c r="A45" s="1"/>
      <c r="B45" s="2" t="s">
        <v>165</v>
      </c>
      <c r="C45" s="1">
        <v>82842.3</v>
      </c>
      <c r="D45" s="1"/>
      <c r="E45" s="1"/>
      <c r="F45" s="1"/>
      <c r="I45" s="1"/>
      <c r="J45" s="2" t="s">
        <v>165</v>
      </c>
      <c r="K45" s="1">
        <v>86078</v>
      </c>
      <c r="L45" s="1"/>
      <c r="M45" s="1"/>
      <c r="N45" s="1"/>
    </row>
    <row r="46" spans="1:15" x14ac:dyDescent="0.2">
      <c r="A46" s="1"/>
      <c r="B46" s="2">
        <v>3</v>
      </c>
      <c r="C46" s="1">
        <v>12834</v>
      </c>
      <c r="D46" s="1">
        <f>100*C46/C45</f>
        <v>15.492085564983105</v>
      </c>
      <c r="E46" s="1"/>
      <c r="F46" s="1"/>
      <c r="I46" s="1"/>
      <c r="J46" s="2">
        <v>3</v>
      </c>
      <c r="K46" s="1">
        <v>12184</v>
      </c>
      <c r="L46" s="1">
        <f>100*K46/K45</f>
        <v>14.154603963846744</v>
      </c>
      <c r="M46" s="1"/>
      <c r="N46" s="1"/>
    </row>
    <row r="47" spans="1:15" x14ac:dyDescent="0.2">
      <c r="A47" s="1"/>
      <c r="B47" s="2"/>
      <c r="C47" s="3" t="s">
        <v>35</v>
      </c>
      <c r="D47" s="4">
        <f>AVERAGE(D41:D46)</f>
        <v>13.749607098204514</v>
      </c>
      <c r="E47" s="1"/>
      <c r="F47" s="1"/>
      <c r="I47" s="1"/>
      <c r="J47" s="2"/>
      <c r="K47" s="3" t="s">
        <v>35</v>
      </c>
      <c r="L47" s="4">
        <f>AVERAGE(L41:L46)</f>
        <v>11.158180031674496</v>
      </c>
      <c r="M47" s="1"/>
      <c r="N47" s="1"/>
    </row>
    <row r="48" spans="1:15" x14ac:dyDescent="0.2">
      <c r="A48" s="1" t="s">
        <v>177</v>
      </c>
      <c r="B48" s="2" t="s">
        <v>165</v>
      </c>
      <c r="C48" s="1">
        <v>49769.7</v>
      </c>
      <c r="D48" s="1"/>
      <c r="E48" s="1"/>
      <c r="F48" s="1"/>
      <c r="I48" s="1" t="s">
        <v>177</v>
      </c>
      <c r="J48" s="2" t="s">
        <v>165</v>
      </c>
      <c r="K48" s="1">
        <v>62391</v>
      </c>
      <c r="L48" s="1"/>
      <c r="M48" s="1"/>
      <c r="N48" s="1"/>
    </row>
    <row r="49" spans="1:14" x14ac:dyDescent="0.2">
      <c r="A49" s="1"/>
      <c r="B49" s="2">
        <v>1</v>
      </c>
      <c r="C49" s="1">
        <v>13028.999999999998</v>
      </c>
      <c r="D49" s="1">
        <f>100*C49/C48</f>
        <v>26.178578532721712</v>
      </c>
      <c r="E49" s="1"/>
      <c r="F49" s="1"/>
      <c r="I49" s="1"/>
      <c r="J49" s="2">
        <v>1</v>
      </c>
      <c r="K49" s="1">
        <v>9349</v>
      </c>
      <c r="L49" s="1">
        <f>100*K49/K48</f>
        <v>14.98453302559664</v>
      </c>
      <c r="M49" s="1"/>
      <c r="N49" s="1"/>
    </row>
    <row r="50" spans="1:14" x14ac:dyDescent="0.2">
      <c r="A50" s="1"/>
      <c r="B50" s="2" t="s">
        <v>165</v>
      </c>
      <c r="C50" s="1">
        <v>2959.2</v>
      </c>
      <c r="D50" s="1"/>
      <c r="E50" s="1"/>
      <c r="F50" s="1"/>
      <c r="I50" s="1"/>
      <c r="J50" s="2" t="s">
        <v>165</v>
      </c>
      <c r="K50" s="1">
        <v>28755</v>
      </c>
      <c r="L50" s="1"/>
      <c r="M50" s="1"/>
      <c r="N50" s="1"/>
    </row>
    <row r="51" spans="1:14" x14ac:dyDescent="0.2">
      <c r="A51" s="1"/>
      <c r="B51" s="2">
        <v>2</v>
      </c>
      <c r="C51" s="1">
        <v>234.4</v>
      </c>
      <c r="D51" s="1">
        <f>100*C51/C50</f>
        <v>7.9210597458772645</v>
      </c>
      <c r="E51" s="1"/>
      <c r="F51" s="1"/>
      <c r="I51" s="1"/>
      <c r="J51" s="2">
        <v>2</v>
      </c>
      <c r="K51" s="1">
        <v>3764</v>
      </c>
      <c r="L51" s="1">
        <f>100*K51/K50</f>
        <v>13.089897409146236</v>
      </c>
      <c r="M51" s="1"/>
      <c r="N51" s="1"/>
    </row>
    <row r="52" spans="1:14" x14ac:dyDescent="0.2">
      <c r="A52" s="1"/>
      <c r="B52" s="2" t="s">
        <v>165</v>
      </c>
      <c r="C52" s="1">
        <v>111141.5</v>
      </c>
      <c r="D52" s="1"/>
      <c r="E52" s="1"/>
      <c r="F52" s="1"/>
      <c r="I52" s="1"/>
      <c r="J52" s="2" t="s">
        <v>165</v>
      </c>
      <c r="K52" s="1">
        <v>102715</v>
      </c>
      <c r="L52" s="1"/>
      <c r="M52" s="1"/>
      <c r="N52" s="1"/>
    </row>
    <row r="53" spans="1:14" x14ac:dyDescent="0.2">
      <c r="A53" s="1"/>
      <c r="B53" s="2">
        <v>3</v>
      </c>
      <c r="C53" s="1">
        <v>18396.3</v>
      </c>
      <c r="D53" s="1">
        <f>100*C53/C52</f>
        <v>16.552142988892538</v>
      </c>
      <c r="E53" s="1"/>
      <c r="F53" s="1"/>
      <c r="I53" s="1"/>
      <c r="J53" s="2">
        <v>3</v>
      </c>
      <c r="K53" s="1">
        <v>16332</v>
      </c>
      <c r="L53" s="1">
        <f>100*K53/K52</f>
        <v>15.900306673806163</v>
      </c>
      <c r="M53" s="1"/>
      <c r="N53" s="1"/>
    </row>
    <row r="54" spans="1:14" x14ac:dyDescent="0.2">
      <c r="A54" s="1"/>
      <c r="B54" s="2"/>
      <c r="C54" s="3" t="s">
        <v>35</v>
      </c>
      <c r="D54" s="4">
        <f>AVERAGE(D48:D53)</f>
        <v>16.883927089163837</v>
      </c>
      <c r="E54" s="1"/>
      <c r="F54" s="1"/>
      <c r="I54" s="1"/>
      <c r="J54" s="2"/>
      <c r="K54" s="3" t="s">
        <v>35</v>
      </c>
      <c r="L54" s="4">
        <f>AVERAGE(L48:L53)</f>
        <v>14.658245702849678</v>
      </c>
      <c r="M54" s="1"/>
      <c r="N54" s="1"/>
    </row>
    <row r="55" spans="1:14" x14ac:dyDescent="0.2">
      <c r="A55" s="1" t="s">
        <v>166</v>
      </c>
      <c r="B55" s="2" t="s">
        <v>165</v>
      </c>
      <c r="C55" s="1">
        <v>27486.7</v>
      </c>
      <c r="D55" s="1"/>
      <c r="E55" s="1"/>
      <c r="F55" s="1"/>
      <c r="I55" s="1" t="s">
        <v>166</v>
      </c>
      <c r="J55" s="2" t="s">
        <v>165</v>
      </c>
      <c r="K55" s="1">
        <v>86154</v>
      </c>
      <c r="L55" s="1"/>
      <c r="M55" s="1"/>
      <c r="N55" s="1"/>
    </row>
    <row r="56" spans="1:14" x14ac:dyDescent="0.2">
      <c r="A56" s="1"/>
      <c r="B56" s="2">
        <v>1</v>
      </c>
      <c r="C56" s="1">
        <v>6245.1</v>
      </c>
      <c r="D56" s="1">
        <f>100*C56/C55</f>
        <v>22.720442977876573</v>
      </c>
      <c r="E56" s="1"/>
      <c r="F56" s="1"/>
      <c r="I56" s="1"/>
      <c r="J56" s="2">
        <v>1</v>
      </c>
      <c r="K56" s="1">
        <v>7636</v>
      </c>
      <c r="L56" s="1">
        <f>100*K56/K55</f>
        <v>8.8631984585741819</v>
      </c>
      <c r="M56" s="1"/>
      <c r="N56" s="1"/>
    </row>
    <row r="57" spans="1:14" x14ac:dyDescent="0.2">
      <c r="A57" s="1"/>
      <c r="B57" s="2" t="s">
        <v>165</v>
      </c>
      <c r="C57" s="1">
        <v>25588.2</v>
      </c>
      <c r="D57" s="1"/>
      <c r="E57" s="1"/>
      <c r="F57" s="1"/>
      <c r="I57" s="1"/>
      <c r="J57" s="2" t="s">
        <v>165</v>
      </c>
      <c r="K57" s="1">
        <v>18340</v>
      </c>
      <c r="L57" s="1"/>
      <c r="M57" s="1"/>
      <c r="N57" s="1"/>
    </row>
    <row r="58" spans="1:14" x14ac:dyDescent="0.2">
      <c r="A58" s="1"/>
      <c r="B58" s="2">
        <v>2</v>
      </c>
      <c r="C58" s="1">
        <v>1019</v>
      </c>
      <c r="D58" s="1">
        <f>100*C58/C57</f>
        <v>3.9823043434082894</v>
      </c>
      <c r="E58" s="1"/>
      <c r="F58" s="1"/>
      <c r="I58" s="1"/>
      <c r="J58" s="2">
        <v>2</v>
      </c>
      <c r="K58" s="1">
        <v>2431</v>
      </c>
      <c r="L58" s="1">
        <f>100*K58/K57</f>
        <v>13.255179934569247</v>
      </c>
      <c r="M58" s="1"/>
      <c r="N58" s="1"/>
    </row>
    <row r="59" spans="1:14" x14ac:dyDescent="0.2">
      <c r="A59" s="1"/>
      <c r="B59" s="2" t="s">
        <v>165</v>
      </c>
      <c r="C59" s="1">
        <v>132415.6</v>
      </c>
      <c r="D59" s="1"/>
      <c r="E59" s="1"/>
      <c r="F59" s="1"/>
      <c r="I59" s="1"/>
      <c r="J59" s="2" t="s">
        <v>165</v>
      </c>
      <c r="K59" s="1">
        <v>106426</v>
      </c>
      <c r="L59" s="1"/>
      <c r="M59" s="1"/>
      <c r="N59" s="1"/>
    </row>
    <row r="60" spans="1:14" x14ac:dyDescent="0.2">
      <c r="A60" s="1"/>
      <c r="B60" s="2">
        <v>3</v>
      </c>
      <c r="C60" s="1">
        <v>38067.5</v>
      </c>
      <c r="D60" s="1">
        <f>100*C60/C59</f>
        <v>28.748500931914364</v>
      </c>
      <c r="E60" s="1"/>
      <c r="F60" s="1"/>
      <c r="I60" s="1"/>
      <c r="J60" s="2">
        <v>3</v>
      </c>
      <c r="K60" s="1">
        <v>12209</v>
      </c>
      <c r="L60" s="1">
        <f>100*K60/K59</f>
        <v>11.471820795670231</v>
      </c>
      <c r="M60" s="1"/>
      <c r="N60" s="1"/>
    </row>
    <row r="61" spans="1:14" x14ac:dyDescent="0.2">
      <c r="A61" s="1"/>
      <c r="B61" s="2"/>
      <c r="C61" s="3" t="s">
        <v>35</v>
      </c>
      <c r="D61" s="4">
        <f>AVERAGE(D55:D60)</f>
        <v>18.483749417733076</v>
      </c>
      <c r="E61" s="1"/>
      <c r="F61" s="1"/>
      <c r="I61" s="1"/>
      <c r="J61" s="2"/>
      <c r="K61" s="3" t="s">
        <v>35</v>
      </c>
      <c r="L61" s="4">
        <f>AVERAGE(L55:L60)</f>
        <v>11.196733062937888</v>
      </c>
      <c r="M61" s="1"/>
      <c r="N61" s="1"/>
    </row>
    <row r="62" spans="1:14" x14ac:dyDescent="0.2">
      <c r="A62" s="1"/>
      <c r="B62" s="1"/>
      <c r="C62" s="5" t="s">
        <v>36</v>
      </c>
      <c r="D62" s="6">
        <f>AVERAGE(D40,D47,D54,D61)</f>
        <v>15.70953993398453</v>
      </c>
      <c r="E62" s="1"/>
      <c r="F62" s="1"/>
      <c r="I62" s="1"/>
      <c r="J62" s="1"/>
      <c r="K62" s="5" t="s">
        <v>36</v>
      </c>
      <c r="L62" s="6">
        <f>AVERAGE(L40,L47,L54,L61)</f>
        <v>11.751118097844468</v>
      </c>
      <c r="M62" s="1"/>
      <c r="N62" s="1"/>
    </row>
    <row r="63" spans="1:14" x14ac:dyDescent="0.2">
      <c r="A63" s="1"/>
      <c r="B63" s="22" t="s">
        <v>163</v>
      </c>
      <c r="C63" s="1"/>
      <c r="D63" s="1"/>
      <c r="E63" s="1"/>
      <c r="F63" s="1"/>
      <c r="I63" s="1"/>
      <c r="J63" s="22" t="s">
        <v>163</v>
      </c>
      <c r="K63" s="1"/>
      <c r="L63" s="1"/>
      <c r="M63" s="1"/>
      <c r="N63" s="1"/>
    </row>
    <row r="65" spans="1:15" x14ac:dyDescent="0.2">
      <c r="A65" s="20" t="s">
        <v>198</v>
      </c>
      <c r="B65" s="20" t="s">
        <v>5</v>
      </c>
      <c r="C65" s="20" t="s">
        <v>4</v>
      </c>
      <c r="D65" s="20" t="s">
        <v>6</v>
      </c>
      <c r="E65" s="1" t="s">
        <v>5</v>
      </c>
      <c r="F65" s="1" t="s">
        <v>163</v>
      </c>
      <c r="G65" s="1" t="s">
        <v>211</v>
      </c>
      <c r="I65" s="20" t="s">
        <v>201</v>
      </c>
      <c r="J65" s="20" t="s">
        <v>5</v>
      </c>
      <c r="K65" s="20" t="s">
        <v>4</v>
      </c>
      <c r="L65" s="20" t="s">
        <v>6</v>
      </c>
      <c r="M65" s="1" t="s">
        <v>5</v>
      </c>
      <c r="N65" s="1" t="s">
        <v>163</v>
      </c>
      <c r="O65" s="1" t="s">
        <v>211</v>
      </c>
    </row>
    <row r="66" spans="1:15" x14ac:dyDescent="0.2">
      <c r="A66" s="20" t="s">
        <v>186</v>
      </c>
      <c r="B66" s="21" t="s">
        <v>165</v>
      </c>
      <c r="C66" s="20">
        <v>27772.300000000003</v>
      </c>
      <c r="D66" s="1"/>
      <c r="E66" s="2">
        <v>1</v>
      </c>
      <c r="F66" s="1">
        <f>AVERAGE(C66,C73,C80,C87)</f>
        <v>42838.05</v>
      </c>
      <c r="G66" s="1">
        <f>AVERAGE(D67,D74,D81,D88)</f>
        <v>20.313618021924363</v>
      </c>
      <c r="I66" s="20" t="s">
        <v>186</v>
      </c>
      <c r="J66" s="21" t="s">
        <v>165</v>
      </c>
      <c r="K66" s="20">
        <v>19781</v>
      </c>
      <c r="L66" s="1"/>
      <c r="M66" s="2">
        <v>1</v>
      </c>
      <c r="N66" s="1">
        <f>AVERAGE(K66,K73,K80,K87)</f>
        <v>28886</v>
      </c>
      <c r="O66" s="1">
        <f>AVERAGE(L67,L74,L81,L88)</f>
        <v>11.186576154811656</v>
      </c>
    </row>
    <row r="67" spans="1:15" x14ac:dyDescent="0.2">
      <c r="A67" s="20"/>
      <c r="B67" s="21">
        <v>1</v>
      </c>
      <c r="C67" s="20">
        <v>3058.6</v>
      </c>
      <c r="D67" s="1">
        <f>100*C67/C66</f>
        <v>11.013131789588906</v>
      </c>
      <c r="E67" s="2">
        <v>2</v>
      </c>
      <c r="F67" s="1">
        <f>AVERAGE(C68,C75,C82,C89)</f>
        <v>22174.575000000001</v>
      </c>
      <c r="G67" s="1">
        <f>AVERAGE(D69,D76,D83,D90)</f>
        <v>17.388636093183024</v>
      </c>
      <c r="I67" s="20"/>
      <c r="J67" s="21">
        <v>1</v>
      </c>
      <c r="K67" s="20">
        <v>1749</v>
      </c>
      <c r="L67" s="1">
        <f>100*K67/K66</f>
        <v>8.8418179060714834</v>
      </c>
      <c r="M67" s="2">
        <v>2</v>
      </c>
      <c r="N67" s="1">
        <f>AVERAGE(K68,K75,K82,K89)</f>
        <v>147194.75</v>
      </c>
      <c r="O67" s="1">
        <f>AVERAGE(L69,L76,L83,L90)</f>
        <v>8.524234410220215</v>
      </c>
    </row>
    <row r="68" spans="1:15" x14ac:dyDescent="0.2">
      <c r="A68" s="20"/>
      <c r="B68" s="21" t="s">
        <v>165</v>
      </c>
      <c r="C68" s="20">
        <v>16077.2</v>
      </c>
      <c r="D68" s="1"/>
      <c r="E68" s="2">
        <v>3</v>
      </c>
      <c r="F68" s="1">
        <f>AVERAGE(C70,C77,C84,C91)</f>
        <v>155024.45000000001</v>
      </c>
      <c r="G68" s="1">
        <f>AVERAGE(D71,D78,D85,D92)</f>
        <v>16.4665363857751</v>
      </c>
      <c r="I68" s="20"/>
      <c r="J68" s="21" t="s">
        <v>165</v>
      </c>
      <c r="K68" s="20">
        <v>32731</v>
      </c>
      <c r="L68" s="1"/>
      <c r="M68" s="2">
        <v>3</v>
      </c>
      <c r="N68" s="1">
        <f>AVERAGE(K70,K77,K84,K91)</f>
        <v>47219</v>
      </c>
      <c r="O68" s="1">
        <f>AVERAGE(L71,L78,L85,L92)</f>
        <v>10.937613579162784</v>
      </c>
    </row>
    <row r="69" spans="1:15" x14ac:dyDescent="0.2">
      <c r="A69" s="20"/>
      <c r="B69" s="21">
        <v>2</v>
      </c>
      <c r="C69" s="20">
        <v>1134.3999999999999</v>
      </c>
      <c r="D69" s="1">
        <f>100*C69/C68</f>
        <v>7.0559550170427672</v>
      </c>
      <c r="E69" s="22" t="s">
        <v>213</v>
      </c>
      <c r="F69" s="22">
        <f>SUM(F66:F68)</f>
        <v>220037.07500000001</v>
      </c>
      <c r="G69" s="22">
        <f>AVERAGE(G66:G68)</f>
        <v>18.056263500294161</v>
      </c>
      <c r="I69" s="20"/>
      <c r="J69" s="21">
        <v>2</v>
      </c>
      <c r="K69" s="20">
        <v>2233</v>
      </c>
      <c r="L69" s="1">
        <f>100*K69/K68</f>
        <v>6.8222785738290916</v>
      </c>
      <c r="M69" s="22" t="s">
        <v>213</v>
      </c>
      <c r="N69" s="22">
        <f>SUM(N66:N68)</f>
        <v>223299.75</v>
      </c>
      <c r="O69" s="22">
        <f>AVERAGE(O66:O68)</f>
        <v>10.216141381398218</v>
      </c>
    </row>
    <row r="70" spans="1:15" x14ac:dyDescent="0.2">
      <c r="A70" s="20"/>
      <c r="B70" s="21" t="s">
        <v>165</v>
      </c>
      <c r="C70" s="20">
        <v>116682.7</v>
      </c>
      <c r="D70" s="1"/>
      <c r="E70" s="1"/>
      <c r="F70" s="1"/>
      <c r="G70" s="6">
        <f>D94</f>
        <v>18.056263500294161</v>
      </c>
      <c r="I70" s="20"/>
      <c r="J70" s="21" t="s">
        <v>165</v>
      </c>
      <c r="K70" s="20">
        <v>29731</v>
      </c>
      <c r="L70" s="1"/>
      <c r="M70" s="1"/>
      <c r="N70" s="1"/>
      <c r="O70" s="6">
        <f>L94</f>
        <v>10.216141381398218</v>
      </c>
    </row>
    <row r="71" spans="1:15" x14ac:dyDescent="0.2">
      <c r="A71" s="20"/>
      <c r="B71" s="21">
        <v>3</v>
      </c>
      <c r="C71" s="20">
        <v>11964.799999999997</v>
      </c>
      <c r="D71" s="1">
        <f>100*C71/C70</f>
        <v>10.25413364620462</v>
      </c>
      <c r="E71" s="20"/>
      <c r="F71" s="20"/>
      <c r="I71" s="20"/>
      <c r="J71" s="21">
        <v>3</v>
      </c>
      <c r="K71" s="20">
        <v>5454</v>
      </c>
      <c r="L71" s="1">
        <f>100*K71/K70</f>
        <v>18.344488917291716</v>
      </c>
      <c r="M71" s="20"/>
      <c r="N71" s="20"/>
      <c r="O71" s="27"/>
    </row>
    <row r="72" spans="1:15" x14ac:dyDescent="0.2">
      <c r="A72" s="20"/>
      <c r="B72" s="20"/>
      <c r="C72" s="3" t="s">
        <v>35</v>
      </c>
      <c r="D72" s="4">
        <f>AVERAGE(D66:D71)</f>
        <v>9.4410734842787658</v>
      </c>
      <c r="E72" s="20"/>
      <c r="F72" s="20"/>
      <c r="I72" s="20"/>
      <c r="J72" s="20"/>
      <c r="K72" s="3" t="s">
        <v>35</v>
      </c>
      <c r="L72" s="4">
        <f>AVERAGE(L66:L71)</f>
        <v>11.33619513239743</v>
      </c>
      <c r="M72" s="20"/>
      <c r="N72" s="20"/>
      <c r="O72" s="27"/>
    </row>
    <row r="73" spans="1:15" x14ac:dyDescent="0.2">
      <c r="A73" s="20" t="s">
        <v>191</v>
      </c>
      <c r="B73" s="21" t="s">
        <v>165</v>
      </c>
      <c r="C73" s="20">
        <v>33774.9</v>
      </c>
      <c r="D73" s="1"/>
      <c r="E73" s="20"/>
      <c r="F73" s="20"/>
      <c r="I73" s="20" t="s">
        <v>191</v>
      </c>
      <c r="J73" s="21" t="s">
        <v>165</v>
      </c>
      <c r="K73" s="20">
        <v>3867</v>
      </c>
      <c r="L73" s="1"/>
      <c r="M73" s="20"/>
      <c r="N73" s="20"/>
      <c r="O73" s="27"/>
    </row>
    <row r="74" spans="1:15" x14ac:dyDescent="0.2">
      <c r="A74" s="20"/>
      <c r="B74" s="21">
        <v>1</v>
      </c>
      <c r="C74" s="20">
        <v>9264.1</v>
      </c>
      <c r="D74" s="1">
        <f>100*C74/C73</f>
        <v>27.428948716354451</v>
      </c>
      <c r="E74" s="20"/>
      <c r="F74" s="20"/>
      <c r="I74" s="20"/>
      <c r="J74" s="21">
        <v>1</v>
      </c>
      <c r="K74" s="20">
        <v>0</v>
      </c>
      <c r="L74" s="1">
        <f>100*K74/K73</f>
        <v>0</v>
      </c>
      <c r="M74" s="20"/>
      <c r="N74" s="20"/>
      <c r="O74" s="27"/>
    </row>
    <row r="75" spans="1:15" x14ac:dyDescent="0.2">
      <c r="A75" s="20"/>
      <c r="B75" s="21" t="s">
        <v>165</v>
      </c>
      <c r="C75" s="20">
        <v>27389.1</v>
      </c>
      <c r="D75" s="1"/>
      <c r="E75" s="20"/>
      <c r="F75" s="20"/>
      <c r="I75" s="20"/>
      <c r="J75" s="21" t="s">
        <v>165</v>
      </c>
      <c r="K75" s="20">
        <v>161082</v>
      </c>
      <c r="L75" s="1"/>
      <c r="M75" s="20"/>
      <c r="N75" s="20"/>
      <c r="O75" s="27"/>
    </row>
    <row r="76" spans="1:15" x14ac:dyDescent="0.2">
      <c r="A76" s="20"/>
      <c r="B76" s="21">
        <v>2</v>
      </c>
      <c r="C76" s="20">
        <v>5385.2000000000007</v>
      </c>
      <c r="D76" s="1">
        <f>100*C76/C75</f>
        <v>19.661836277935389</v>
      </c>
      <c r="E76" s="20"/>
      <c r="F76" s="20"/>
      <c r="I76" s="20"/>
      <c r="J76" s="21">
        <v>2</v>
      </c>
      <c r="K76" s="20">
        <v>21136</v>
      </c>
      <c r="L76" s="1">
        <f>100*K76/K75</f>
        <v>13.121267429011311</v>
      </c>
      <c r="M76" s="20"/>
      <c r="N76" s="20"/>
      <c r="O76" s="27"/>
    </row>
    <row r="77" spans="1:15" x14ac:dyDescent="0.2">
      <c r="A77" s="20"/>
      <c r="B77" s="21" t="s">
        <v>165</v>
      </c>
      <c r="C77" s="20">
        <v>144555.1</v>
      </c>
      <c r="D77" s="1"/>
      <c r="E77" s="20"/>
      <c r="F77" s="20"/>
      <c r="I77" s="20"/>
      <c r="J77" s="21" t="s">
        <v>165</v>
      </c>
      <c r="K77" s="20">
        <v>4716</v>
      </c>
      <c r="L77" s="1"/>
      <c r="M77" s="20"/>
      <c r="N77" s="20"/>
      <c r="O77" s="27"/>
    </row>
    <row r="78" spans="1:15" x14ac:dyDescent="0.2">
      <c r="A78" s="20"/>
      <c r="B78" s="21">
        <v>3</v>
      </c>
      <c r="C78" s="20">
        <v>26255.900000000005</v>
      </c>
      <c r="D78" s="1">
        <f>100*C78/C77</f>
        <v>18.163247094014672</v>
      </c>
      <c r="E78" s="20"/>
      <c r="F78" s="20"/>
      <c r="I78" s="20"/>
      <c r="J78" s="21">
        <v>3</v>
      </c>
      <c r="K78" s="20">
        <v>420</v>
      </c>
      <c r="L78" s="1">
        <f>100*K78/K77</f>
        <v>8.9058524173027998</v>
      </c>
      <c r="M78" s="20"/>
      <c r="N78" s="20"/>
      <c r="O78" s="27"/>
    </row>
    <row r="79" spans="1:15" x14ac:dyDescent="0.2">
      <c r="A79" s="20"/>
      <c r="B79" s="21"/>
      <c r="C79" s="3" t="s">
        <v>35</v>
      </c>
      <c r="D79" s="4">
        <f>AVERAGE(D73:D78)</f>
        <v>21.751344029434836</v>
      </c>
      <c r="E79" s="20"/>
      <c r="F79" s="20"/>
      <c r="I79" s="20"/>
      <c r="J79" s="21"/>
      <c r="K79" s="3" t="s">
        <v>35</v>
      </c>
      <c r="L79" s="4">
        <f>AVERAGE(L73:L78)</f>
        <v>7.3423732821047034</v>
      </c>
      <c r="M79" s="20"/>
      <c r="N79" s="20"/>
      <c r="O79" s="27"/>
    </row>
    <row r="80" spans="1:15" x14ac:dyDescent="0.2">
      <c r="A80" s="20" t="s">
        <v>177</v>
      </c>
      <c r="B80" s="21" t="s">
        <v>165</v>
      </c>
      <c r="C80" s="20">
        <v>51118</v>
      </c>
      <c r="D80" s="1"/>
      <c r="E80" s="20"/>
      <c r="F80" s="20"/>
      <c r="I80" s="20" t="s">
        <v>177</v>
      </c>
      <c r="J80" s="21" t="s">
        <v>165</v>
      </c>
      <c r="K80" s="20">
        <v>46165</v>
      </c>
      <c r="L80" s="1"/>
      <c r="M80" s="20"/>
      <c r="N80" s="20"/>
      <c r="O80" s="27"/>
    </row>
    <row r="81" spans="1:15" x14ac:dyDescent="0.2">
      <c r="A81" s="20"/>
      <c r="B81" s="21">
        <v>1</v>
      </c>
      <c r="C81" s="20">
        <v>9556.4000000000015</v>
      </c>
      <c r="D81" s="1">
        <f>100*C81/C80</f>
        <v>18.694784615986542</v>
      </c>
      <c r="E81" s="20"/>
      <c r="F81" s="20"/>
      <c r="I81" s="20"/>
      <c r="J81" s="21">
        <v>1</v>
      </c>
      <c r="K81" s="20">
        <v>6012</v>
      </c>
      <c r="L81" s="1">
        <f>100*K81/K80</f>
        <v>13.022852810570779</v>
      </c>
      <c r="M81" s="20"/>
      <c r="N81" s="20"/>
      <c r="O81" s="27"/>
    </row>
    <row r="82" spans="1:15" x14ac:dyDescent="0.2">
      <c r="A82" s="20"/>
      <c r="B82" s="21" t="s">
        <v>165</v>
      </c>
      <c r="C82" s="20">
        <v>22171</v>
      </c>
      <c r="D82" s="1"/>
      <c r="E82" s="20"/>
      <c r="F82" s="20"/>
      <c r="I82" s="20"/>
      <c r="J82" s="21" t="s">
        <v>165</v>
      </c>
      <c r="K82" s="20">
        <v>190987</v>
      </c>
      <c r="L82" s="1"/>
      <c r="M82" s="20"/>
      <c r="N82" s="20"/>
      <c r="O82" s="27"/>
    </row>
    <row r="83" spans="1:15" x14ac:dyDescent="0.2">
      <c r="A83" s="20"/>
      <c r="B83" s="21">
        <v>2</v>
      </c>
      <c r="C83" s="20">
        <v>3786.1000000000004</v>
      </c>
      <c r="D83" s="1">
        <f>100*C83/C82</f>
        <v>17.076812051779353</v>
      </c>
      <c r="E83" s="20"/>
      <c r="F83" s="20"/>
      <c r="I83" s="20"/>
      <c r="J83" s="21">
        <v>2</v>
      </c>
      <c r="K83" s="20">
        <v>15905</v>
      </c>
      <c r="L83" s="1">
        <f>100*K83/K82</f>
        <v>8.3277919439543009</v>
      </c>
      <c r="M83" s="20"/>
      <c r="N83" s="20"/>
      <c r="O83" s="27"/>
    </row>
    <row r="84" spans="1:15" x14ac:dyDescent="0.2">
      <c r="A84" s="20"/>
      <c r="B84" s="21" t="s">
        <v>165</v>
      </c>
      <c r="C84" s="20">
        <v>164572</v>
      </c>
      <c r="D84" s="1"/>
      <c r="E84" s="20"/>
      <c r="F84" s="20"/>
      <c r="G84" t="s">
        <v>216</v>
      </c>
      <c r="I84" s="20"/>
      <c r="J84" s="21" t="s">
        <v>165</v>
      </c>
      <c r="K84" s="20">
        <v>42007</v>
      </c>
      <c r="L84" s="1"/>
      <c r="M84" s="20"/>
      <c r="N84" s="20"/>
      <c r="O84" s="27"/>
    </row>
    <row r="85" spans="1:15" x14ac:dyDescent="0.2">
      <c r="A85" s="20"/>
      <c r="B85" s="21">
        <v>3</v>
      </c>
      <c r="C85" s="20">
        <v>25598.799999999988</v>
      </c>
      <c r="D85" s="1">
        <f>100*C85/C84</f>
        <v>15.554772379262566</v>
      </c>
      <c r="E85" s="20"/>
      <c r="F85" s="20"/>
      <c r="I85" s="20"/>
      <c r="J85" s="21">
        <v>3</v>
      </c>
      <c r="K85" s="20">
        <v>2509</v>
      </c>
      <c r="L85" s="1">
        <f>100*K85/K84</f>
        <v>5.9728140548003905</v>
      </c>
      <c r="M85" s="20"/>
      <c r="N85" s="20"/>
      <c r="O85" s="27"/>
    </row>
    <row r="86" spans="1:15" x14ac:dyDescent="0.2">
      <c r="A86" s="20"/>
      <c r="B86" s="21"/>
      <c r="C86" s="3" t="s">
        <v>35</v>
      </c>
      <c r="D86" s="4">
        <f>AVERAGE(D80:D85)</f>
        <v>17.10878968234282</v>
      </c>
      <c r="E86" s="20"/>
      <c r="F86" s="20"/>
      <c r="I86" s="20"/>
      <c r="J86" s="21"/>
      <c r="K86" s="3" t="s">
        <v>35</v>
      </c>
      <c r="L86" s="4">
        <f>AVERAGE(L80:L85)</f>
        <v>9.1078196031084904</v>
      </c>
      <c r="M86" s="20"/>
      <c r="N86" s="20"/>
      <c r="O86" s="27"/>
    </row>
    <row r="87" spans="1:15" x14ac:dyDescent="0.2">
      <c r="A87" s="20" t="s">
        <v>166</v>
      </c>
      <c r="B87" s="21" t="s">
        <v>165</v>
      </c>
      <c r="C87" s="20">
        <v>58687</v>
      </c>
      <c r="D87" s="1"/>
      <c r="E87" s="20"/>
      <c r="F87" s="20"/>
      <c r="I87" s="20" t="s">
        <v>166</v>
      </c>
      <c r="J87" s="21" t="s">
        <v>165</v>
      </c>
      <c r="K87" s="20">
        <v>45731</v>
      </c>
      <c r="L87" s="1"/>
      <c r="M87" s="20"/>
      <c r="N87" s="20"/>
      <c r="O87" s="27"/>
    </row>
    <row r="88" spans="1:15" x14ac:dyDescent="0.2">
      <c r="A88" s="20"/>
      <c r="B88" s="21">
        <v>1</v>
      </c>
      <c r="C88" s="20">
        <v>14153.900000000001</v>
      </c>
      <c r="D88" s="1">
        <f>100*C88/C87</f>
        <v>24.11760696576755</v>
      </c>
      <c r="E88" s="20"/>
      <c r="F88" s="20"/>
      <c r="I88" s="20"/>
      <c r="J88" s="21">
        <v>1</v>
      </c>
      <c r="K88" s="20">
        <v>10464</v>
      </c>
      <c r="L88" s="1">
        <f>100*K88/K87</f>
        <v>22.88163390260436</v>
      </c>
      <c r="M88" s="20"/>
      <c r="N88" s="20"/>
      <c r="O88" s="27"/>
    </row>
    <row r="89" spans="1:15" x14ac:dyDescent="0.2">
      <c r="A89" s="20"/>
      <c r="B89" s="21" t="s">
        <v>165</v>
      </c>
      <c r="C89" s="20">
        <v>23061</v>
      </c>
      <c r="D89" s="1"/>
      <c r="E89" s="20"/>
      <c r="F89" s="20"/>
      <c r="I89" s="20"/>
      <c r="J89" s="21" t="s">
        <v>165</v>
      </c>
      <c r="K89" s="20">
        <v>203979</v>
      </c>
      <c r="L89" s="1"/>
      <c r="M89" s="20"/>
      <c r="N89" s="20"/>
      <c r="O89" s="27"/>
    </row>
    <row r="90" spans="1:15" x14ac:dyDescent="0.2">
      <c r="A90" s="20"/>
      <c r="B90" s="21">
        <v>2</v>
      </c>
      <c r="C90" s="20">
        <v>5940.5</v>
      </c>
      <c r="D90" s="1">
        <f>100*C90/C89</f>
        <v>25.759941025974591</v>
      </c>
      <c r="E90" s="20"/>
      <c r="F90" s="20"/>
      <c r="I90" s="20"/>
      <c r="J90" s="21">
        <v>2</v>
      </c>
      <c r="K90" s="20">
        <v>11883</v>
      </c>
      <c r="L90" s="1">
        <f>100*K90/K89</f>
        <v>5.8255996940861561</v>
      </c>
      <c r="M90" s="20"/>
      <c r="N90" s="20"/>
      <c r="O90" s="27"/>
    </row>
    <row r="91" spans="1:15" x14ac:dyDescent="0.2">
      <c r="A91" s="20"/>
      <c r="B91" s="21" t="s">
        <v>165</v>
      </c>
      <c r="C91" s="20">
        <v>194288</v>
      </c>
      <c r="D91" s="1"/>
      <c r="E91" s="20"/>
      <c r="F91" s="20"/>
      <c r="I91" s="20"/>
      <c r="J91" s="21" t="s">
        <v>165</v>
      </c>
      <c r="K91" s="20">
        <v>112422</v>
      </c>
      <c r="L91" s="1"/>
      <c r="M91" s="20"/>
      <c r="N91" s="20"/>
      <c r="O91" s="27"/>
    </row>
    <row r="92" spans="1:15" x14ac:dyDescent="0.2">
      <c r="A92" s="20"/>
      <c r="B92" s="21">
        <v>3</v>
      </c>
      <c r="C92" s="20">
        <v>42537.399999999987</v>
      </c>
      <c r="D92" s="1">
        <f>100*C92/C91</f>
        <v>21.893992423618542</v>
      </c>
      <c r="E92" s="20"/>
      <c r="F92" s="20"/>
      <c r="I92" s="20"/>
      <c r="J92" s="21">
        <v>3</v>
      </c>
      <c r="K92" s="20">
        <v>11835</v>
      </c>
      <c r="L92" s="1">
        <f>100*K92/K91</f>
        <v>10.527298927256231</v>
      </c>
      <c r="M92" s="20"/>
      <c r="N92" s="20"/>
      <c r="O92" s="27"/>
    </row>
    <row r="93" spans="1:15" x14ac:dyDescent="0.2">
      <c r="A93" s="20"/>
      <c r="B93" s="21"/>
      <c r="C93" s="3" t="s">
        <v>35</v>
      </c>
      <c r="D93" s="4">
        <f>AVERAGE(D87:D92)</f>
        <v>23.923846805120224</v>
      </c>
      <c r="E93" s="20"/>
      <c r="F93" s="20"/>
      <c r="I93" s="20"/>
      <c r="J93" s="21"/>
      <c r="K93" s="3" t="s">
        <v>35</v>
      </c>
      <c r="L93" s="4">
        <f>AVERAGE(L87:L92)</f>
        <v>13.078177507982248</v>
      </c>
      <c r="M93" s="20"/>
      <c r="N93" s="20"/>
      <c r="O93" s="27"/>
    </row>
    <row r="94" spans="1:15" x14ac:dyDescent="0.2">
      <c r="A94" s="20"/>
      <c r="B94" s="20"/>
      <c r="C94" s="5" t="s">
        <v>36</v>
      </c>
      <c r="D94" s="6">
        <f>AVERAGE(D72,D79,D86,D93)</f>
        <v>18.056263500294161</v>
      </c>
      <c r="E94" s="20"/>
      <c r="F94" s="20"/>
      <c r="I94" s="20"/>
      <c r="J94" s="20"/>
      <c r="K94" s="5" t="s">
        <v>36</v>
      </c>
      <c r="L94" s="6">
        <f>AVERAGE(L72,L79,L86,L93)</f>
        <v>10.216141381398218</v>
      </c>
      <c r="M94" s="20"/>
      <c r="N94" s="20"/>
      <c r="O94" s="27"/>
    </row>
    <row r="95" spans="1:15" x14ac:dyDescent="0.2">
      <c r="A95" s="20"/>
      <c r="B95" s="22" t="s">
        <v>163</v>
      </c>
      <c r="C95" s="20"/>
      <c r="D95" s="20"/>
      <c r="E95" s="20"/>
      <c r="F95" s="20"/>
      <c r="I95" s="20"/>
      <c r="J95" s="22" t="s">
        <v>163</v>
      </c>
      <c r="K95" s="20"/>
      <c r="L95" s="20"/>
      <c r="M95" s="20"/>
      <c r="N95" s="20"/>
      <c r="O95" s="27"/>
    </row>
    <row r="97" spans="1:15" x14ac:dyDescent="0.2">
      <c r="A97" s="20" t="s">
        <v>200</v>
      </c>
      <c r="B97" s="20" t="s">
        <v>5</v>
      </c>
      <c r="C97" s="20" t="s">
        <v>4</v>
      </c>
      <c r="D97" s="20" t="s">
        <v>6</v>
      </c>
      <c r="E97" s="1" t="s">
        <v>5</v>
      </c>
      <c r="F97" s="1" t="s">
        <v>163</v>
      </c>
      <c r="G97" s="1" t="s">
        <v>211</v>
      </c>
      <c r="I97" s="20" t="s">
        <v>203</v>
      </c>
      <c r="J97" s="20" t="s">
        <v>5</v>
      </c>
      <c r="K97" s="20" t="s">
        <v>4</v>
      </c>
      <c r="L97" s="20" t="s">
        <v>6</v>
      </c>
      <c r="M97" s="1" t="s">
        <v>5</v>
      </c>
      <c r="N97" s="1" t="s">
        <v>163</v>
      </c>
      <c r="O97" s="1" t="s">
        <v>211</v>
      </c>
    </row>
    <row r="98" spans="1:15" x14ac:dyDescent="0.2">
      <c r="A98" s="20" t="s">
        <v>186</v>
      </c>
      <c r="B98" s="21" t="s">
        <v>165</v>
      </c>
      <c r="C98" s="20">
        <v>24616</v>
      </c>
      <c r="D98" s="1"/>
      <c r="E98" s="2">
        <v>1</v>
      </c>
      <c r="F98" s="1">
        <f>AVERAGE(C98,C105,C112,C119)</f>
        <v>45298.75</v>
      </c>
      <c r="G98" s="1">
        <f>AVERAGE(D99,D106,D113,D120)</f>
        <v>19.074522432745468</v>
      </c>
      <c r="I98" s="20" t="s">
        <v>186</v>
      </c>
      <c r="J98" s="21" t="s">
        <v>165</v>
      </c>
      <c r="K98" s="20">
        <v>4940</v>
      </c>
      <c r="L98" s="1"/>
      <c r="M98" s="2">
        <v>1</v>
      </c>
      <c r="N98" s="1">
        <f>AVERAGE(K98,K105,K112,K119)</f>
        <v>7848</v>
      </c>
      <c r="O98" s="1">
        <f>AVERAGE(L99,L106,L113,L120)</f>
        <v>15.733666686945144</v>
      </c>
    </row>
    <row r="99" spans="1:15" x14ac:dyDescent="0.2">
      <c r="A99" s="20"/>
      <c r="B99" s="21">
        <v>1</v>
      </c>
      <c r="C99" s="20">
        <v>4835</v>
      </c>
      <c r="D99" s="1">
        <f>100*C99/C98</f>
        <v>19.641696457588559</v>
      </c>
      <c r="E99" s="2">
        <v>2</v>
      </c>
      <c r="F99" s="1">
        <f>AVERAGE(C100,C107,C114,C121)</f>
        <v>23213</v>
      </c>
      <c r="G99" s="1">
        <f>AVERAGE(D101,D108,D115,D122)</f>
        <v>14.955286657185443</v>
      </c>
      <c r="I99" s="20"/>
      <c r="J99" s="21">
        <v>1</v>
      </c>
      <c r="K99" s="20">
        <v>561</v>
      </c>
      <c r="L99" s="1">
        <f>100*K99/K98</f>
        <v>11.356275303643725</v>
      </c>
      <c r="M99" s="2">
        <v>2</v>
      </c>
      <c r="N99" s="1">
        <f>AVERAGE(K100,K107,K114,K121)</f>
        <v>71639.25</v>
      </c>
      <c r="O99" s="1">
        <f>AVERAGE(L101,L108,L115,L122)</f>
        <v>8.8890250577909526</v>
      </c>
    </row>
    <row r="100" spans="1:15" x14ac:dyDescent="0.2">
      <c r="A100" s="20"/>
      <c r="B100" s="21" t="s">
        <v>165</v>
      </c>
      <c r="C100" s="20">
        <v>24949</v>
      </c>
      <c r="D100" s="1"/>
      <c r="E100" s="2">
        <v>3</v>
      </c>
      <c r="F100" s="1">
        <f>AVERAGE(C102,C109,C116,C123)</f>
        <v>73818</v>
      </c>
      <c r="G100" s="1">
        <f>AVERAGE(D103,D110,D117,D124)</f>
        <v>22.206335430072972</v>
      </c>
      <c r="I100" s="20"/>
      <c r="J100" s="21" t="s">
        <v>165</v>
      </c>
      <c r="K100" s="20">
        <v>7213</v>
      </c>
      <c r="L100" s="1"/>
      <c r="M100" s="2">
        <v>3</v>
      </c>
      <c r="N100" s="1">
        <f>AVERAGE(K102,K109,K116,K123)</f>
        <v>24034.5</v>
      </c>
      <c r="O100" s="1">
        <f>AVERAGE(L103,L110,L117,L124)</f>
        <v>14.076978448393376</v>
      </c>
    </row>
    <row r="101" spans="1:15" x14ac:dyDescent="0.2">
      <c r="A101" s="20"/>
      <c r="B101" s="21">
        <v>2</v>
      </c>
      <c r="C101" s="20">
        <v>3170.9999999999995</v>
      </c>
      <c r="D101" s="1">
        <f>100*C101/C100</f>
        <v>12.709928253637418</v>
      </c>
      <c r="E101" s="22" t="s">
        <v>213</v>
      </c>
      <c r="F101" s="22">
        <f>SUM(F98:F100)</f>
        <v>142329.75</v>
      </c>
      <c r="G101" s="22">
        <f>AVERAGE(G98:G100)</f>
        <v>18.745381506667957</v>
      </c>
      <c r="I101" s="20"/>
      <c r="J101" s="21">
        <v>2</v>
      </c>
      <c r="K101" s="20">
        <v>0</v>
      </c>
      <c r="L101" s="1">
        <f>100*K101/K100</f>
        <v>0</v>
      </c>
      <c r="M101" s="22" t="s">
        <v>213</v>
      </c>
      <c r="N101" s="22">
        <f>SUM(N98:N100)</f>
        <v>103521.75</v>
      </c>
      <c r="O101" s="22">
        <f>AVERAGE(O98:O100)</f>
        <v>12.899890064376491</v>
      </c>
    </row>
    <row r="102" spans="1:15" x14ac:dyDescent="0.2">
      <c r="A102" s="20"/>
      <c r="B102" s="21" t="s">
        <v>165</v>
      </c>
      <c r="C102" s="20">
        <v>50570</v>
      </c>
      <c r="D102" s="1"/>
      <c r="E102" s="1"/>
      <c r="F102" s="1"/>
      <c r="G102" s="6">
        <f>D126</f>
        <v>18.745381506667961</v>
      </c>
      <c r="I102" s="20"/>
      <c r="J102" s="21" t="s">
        <v>165</v>
      </c>
      <c r="K102" s="20">
        <v>8931</v>
      </c>
      <c r="L102" s="1"/>
      <c r="M102" s="1"/>
      <c r="N102" s="1"/>
      <c r="O102" s="6">
        <f>L126</f>
        <v>12.899890064376491</v>
      </c>
    </row>
    <row r="103" spans="1:15" x14ac:dyDescent="0.2">
      <c r="A103" s="20"/>
      <c r="B103" s="21">
        <v>3</v>
      </c>
      <c r="C103" s="20">
        <v>13475</v>
      </c>
      <c r="D103" s="1">
        <f>100*C103/C102</f>
        <v>26.646232944433457</v>
      </c>
      <c r="E103" s="20"/>
      <c r="F103" s="20"/>
      <c r="I103" s="20"/>
      <c r="J103" s="21">
        <v>3</v>
      </c>
      <c r="K103" s="20">
        <v>831</v>
      </c>
      <c r="L103" s="1">
        <f>100*K103/K102</f>
        <v>9.3046691299966415</v>
      </c>
      <c r="M103" s="20"/>
      <c r="N103" s="20"/>
      <c r="O103" s="27"/>
    </row>
    <row r="104" spans="1:15" x14ac:dyDescent="0.2">
      <c r="A104" s="20"/>
      <c r="B104" s="20"/>
      <c r="C104" s="3" t="s">
        <v>35</v>
      </c>
      <c r="D104" s="4">
        <f>AVERAGE(D98:D103)</f>
        <v>19.66595255188648</v>
      </c>
      <c r="E104" s="20"/>
      <c r="F104" s="20"/>
      <c r="I104" s="20"/>
      <c r="J104" s="20"/>
      <c r="K104" s="3" t="s">
        <v>35</v>
      </c>
      <c r="L104" s="4">
        <f>AVERAGE(L98:L103)</f>
        <v>6.8869814778801226</v>
      </c>
      <c r="M104" s="20"/>
      <c r="N104" s="20"/>
      <c r="O104" s="27"/>
    </row>
    <row r="105" spans="1:15" x14ac:dyDescent="0.2">
      <c r="A105" s="20" t="s">
        <v>191</v>
      </c>
      <c r="B105" s="21" t="s">
        <v>165</v>
      </c>
      <c r="C105" s="20">
        <v>46121</v>
      </c>
      <c r="D105" s="1"/>
      <c r="E105" s="20"/>
      <c r="F105" s="20"/>
      <c r="I105" s="20" t="s">
        <v>191</v>
      </c>
      <c r="J105" s="21" t="s">
        <v>165</v>
      </c>
      <c r="K105" s="20">
        <v>8266</v>
      </c>
      <c r="L105" s="1"/>
      <c r="M105" s="20"/>
      <c r="N105" s="20"/>
      <c r="O105" s="27"/>
    </row>
    <row r="106" spans="1:15" x14ac:dyDescent="0.2">
      <c r="A106" s="20"/>
      <c r="B106" s="21">
        <v>1</v>
      </c>
      <c r="C106" s="20">
        <v>5620.2000000000007</v>
      </c>
      <c r="D106" s="1">
        <f>100*C106/C105</f>
        <v>12.185772207887949</v>
      </c>
      <c r="E106" s="20"/>
      <c r="F106" s="20"/>
      <c r="I106" s="20"/>
      <c r="J106" s="21">
        <v>1</v>
      </c>
      <c r="K106" s="20">
        <v>956</v>
      </c>
      <c r="L106" s="1">
        <f>100*K106/K105</f>
        <v>11.565448826518267</v>
      </c>
      <c r="M106" s="20"/>
      <c r="N106" s="20"/>
      <c r="O106" s="27"/>
    </row>
    <row r="107" spans="1:15" x14ac:dyDescent="0.2">
      <c r="A107" s="20"/>
      <c r="B107" s="21" t="s">
        <v>165</v>
      </c>
      <c r="C107" s="20">
        <v>21627</v>
      </c>
      <c r="D107" s="1"/>
      <c r="E107" s="20"/>
      <c r="F107" s="20"/>
      <c r="I107" s="20"/>
      <c r="J107" s="21" t="s">
        <v>165</v>
      </c>
      <c r="K107" s="20">
        <v>45214</v>
      </c>
      <c r="L107" s="1"/>
      <c r="M107" s="20"/>
      <c r="N107" s="20"/>
      <c r="O107" s="27"/>
    </row>
    <row r="108" spans="1:15" x14ac:dyDescent="0.2">
      <c r="A108" s="20"/>
      <c r="B108" s="21">
        <v>2</v>
      </c>
      <c r="C108" s="20">
        <v>2878.1</v>
      </c>
      <c r="D108" s="1">
        <f>100*C108/C107</f>
        <v>13.307902159337864</v>
      </c>
      <c r="E108" s="20"/>
      <c r="F108" s="20"/>
      <c r="I108" s="20"/>
      <c r="J108" s="21">
        <v>2</v>
      </c>
      <c r="K108" s="20">
        <v>2640</v>
      </c>
      <c r="L108" s="1">
        <f>100*K108/K107</f>
        <v>5.8388994559207328</v>
      </c>
      <c r="M108" s="20"/>
      <c r="N108" s="20"/>
      <c r="O108" s="27"/>
    </row>
    <row r="109" spans="1:15" x14ac:dyDescent="0.2">
      <c r="A109" s="20"/>
      <c r="B109" s="21" t="s">
        <v>165</v>
      </c>
      <c r="C109" s="20">
        <v>70871</v>
      </c>
      <c r="D109" s="1"/>
      <c r="E109" s="20"/>
      <c r="F109" s="20"/>
      <c r="I109" s="20"/>
      <c r="J109" s="21" t="s">
        <v>165</v>
      </c>
      <c r="K109" s="20">
        <v>31927</v>
      </c>
      <c r="L109" s="1"/>
      <c r="M109" s="20"/>
      <c r="N109" s="20"/>
      <c r="O109" s="27"/>
    </row>
    <row r="110" spans="1:15" x14ac:dyDescent="0.2">
      <c r="A110" s="20"/>
      <c r="B110" s="21">
        <v>3</v>
      </c>
      <c r="C110" s="20">
        <v>10859.3</v>
      </c>
      <c r="D110" s="1">
        <f>100*C110/C109</f>
        <v>15.322628437583779</v>
      </c>
      <c r="E110" s="20"/>
      <c r="F110" s="20"/>
      <c r="I110" s="20"/>
      <c r="J110" s="21">
        <v>3</v>
      </c>
      <c r="K110" s="20">
        <v>2070</v>
      </c>
      <c r="L110" s="1">
        <f>100*K110/K109</f>
        <v>6.4835405769411469</v>
      </c>
      <c r="M110" s="20"/>
      <c r="N110" s="20"/>
      <c r="O110" s="27"/>
    </row>
    <row r="111" spans="1:15" x14ac:dyDescent="0.2">
      <c r="A111" s="20"/>
      <c r="B111" s="21"/>
      <c r="C111" s="3" t="s">
        <v>35</v>
      </c>
      <c r="D111" s="4">
        <f>AVERAGE(D105:D110)</f>
        <v>13.605434268269866</v>
      </c>
      <c r="E111" s="20"/>
      <c r="F111" s="20"/>
      <c r="I111" s="20"/>
      <c r="J111" s="21"/>
      <c r="K111" s="3" t="s">
        <v>35</v>
      </c>
      <c r="L111" s="4">
        <f>AVERAGE(L105:L110)</f>
        <v>7.9626296197933826</v>
      </c>
      <c r="M111" s="20"/>
      <c r="N111" s="20"/>
      <c r="O111" s="27"/>
    </row>
    <row r="112" spans="1:15" x14ac:dyDescent="0.2">
      <c r="A112" s="20" t="s">
        <v>177</v>
      </c>
      <c r="B112" s="21" t="s">
        <v>165</v>
      </c>
      <c r="C112" s="20">
        <v>52495</v>
      </c>
      <c r="D112" s="1"/>
      <c r="E112" s="20"/>
      <c r="F112" s="20"/>
      <c r="I112" s="20" t="s">
        <v>177</v>
      </c>
      <c r="J112" s="21" t="s">
        <v>165</v>
      </c>
      <c r="K112" s="20">
        <v>7276</v>
      </c>
      <c r="L112" s="1"/>
      <c r="M112" s="20"/>
      <c r="N112" s="20"/>
      <c r="O112" s="27"/>
    </row>
    <row r="113" spans="1:15" x14ac:dyDescent="0.2">
      <c r="A113" s="20"/>
      <c r="B113" s="21">
        <v>1</v>
      </c>
      <c r="C113" s="20">
        <v>18171.7</v>
      </c>
      <c r="D113" s="1">
        <f>100*C113/C112</f>
        <v>34.616058672254503</v>
      </c>
      <c r="E113" s="20"/>
      <c r="F113" s="20"/>
      <c r="I113" s="20"/>
      <c r="J113" s="21">
        <v>1</v>
      </c>
      <c r="K113" s="20">
        <v>1979</v>
      </c>
      <c r="L113" s="1">
        <f>100*K113/K112</f>
        <v>27.199010445299614</v>
      </c>
      <c r="M113" s="20"/>
      <c r="N113" s="20"/>
      <c r="O113" s="27"/>
    </row>
    <row r="114" spans="1:15" x14ac:dyDescent="0.2">
      <c r="A114" s="20"/>
      <c r="B114" s="21" t="s">
        <v>165</v>
      </c>
      <c r="C114" s="20">
        <v>15369</v>
      </c>
      <c r="D114" s="1"/>
      <c r="E114" s="20"/>
      <c r="F114" s="20"/>
      <c r="I114" s="20"/>
      <c r="J114" s="21" t="s">
        <v>165</v>
      </c>
      <c r="K114" s="20">
        <v>119202</v>
      </c>
      <c r="L114" s="1"/>
      <c r="M114" s="20"/>
      <c r="N114" s="20"/>
      <c r="O114" s="27"/>
    </row>
    <row r="115" spans="1:15" x14ac:dyDescent="0.2">
      <c r="A115" s="20"/>
      <c r="B115" s="21">
        <v>2</v>
      </c>
      <c r="C115" s="20">
        <v>3036.6000000000004</v>
      </c>
      <c r="D115" s="1">
        <f>100*C115/C114</f>
        <v>19.757954323638497</v>
      </c>
      <c r="E115" s="20"/>
      <c r="F115" s="20"/>
      <c r="I115" s="20"/>
      <c r="J115" s="21">
        <v>2</v>
      </c>
      <c r="K115" s="20">
        <v>20349</v>
      </c>
      <c r="L115" s="1">
        <f>100*K115/K114</f>
        <v>17.071022298283587</v>
      </c>
      <c r="M115" s="20"/>
      <c r="N115" s="20"/>
      <c r="O115" s="27"/>
    </row>
    <row r="116" spans="1:15" x14ac:dyDescent="0.2">
      <c r="A116" s="20"/>
      <c r="B116" s="21" t="s">
        <v>165</v>
      </c>
      <c r="C116" s="20">
        <v>82499</v>
      </c>
      <c r="D116" s="1"/>
      <c r="E116" s="20"/>
      <c r="F116" s="20"/>
      <c r="I116" s="20"/>
      <c r="J116" s="21" t="s">
        <v>165</v>
      </c>
      <c r="K116" s="20">
        <v>16370</v>
      </c>
      <c r="L116" s="1"/>
      <c r="M116" s="20"/>
      <c r="N116" s="20"/>
      <c r="O116" s="27"/>
    </row>
    <row r="117" spans="1:15" x14ac:dyDescent="0.2">
      <c r="A117" s="20"/>
      <c r="B117" s="21">
        <v>3</v>
      </c>
      <c r="C117" s="20">
        <v>19219.2</v>
      </c>
      <c r="D117" s="1">
        <f>100*C117/C116</f>
        <v>23.296282379180354</v>
      </c>
      <c r="E117" s="20"/>
      <c r="F117" s="20"/>
      <c r="I117" s="20"/>
      <c r="J117" s="21">
        <v>3</v>
      </c>
      <c r="K117" s="20">
        <v>3715</v>
      </c>
      <c r="L117" s="1">
        <f>100*K117/K116</f>
        <v>22.693952351863164</v>
      </c>
      <c r="M117" s="20"/>
      <c r="N117" s="20"/>
      <c r="O117" s="27"/>
    </row>
    <row r="118" spans="1:15" x14ac:dyDescent="0.2">
      <c r="A118" s="20"/>
      <c r="B118" s="21"/>
      <c r="C118" s="3" t="s">
        <v>35</v>
      </c>
      <c r="D118" s="4">
        <f>AVERAGE(D112:D117)</f>
        <v>25.890098458357784</v>
      </c>
      <c r="E118" s="20"/>
      <c r="F118" s="20"/>
      <c r="I118" s="20"/>
      <c r="J118" s="21"/>
      <c r="K118" s="3" t="s">
        <v>35</v>
      </c>
      <c r="L118" s="4">
        <f>AVERAGE(L112:L117)</f>
        <v>22.321328365148787</v>
      </c>
      <c r="M118" s="20"/>
      <c r="N118" s="20"/>
      <c r="O118" s="27"/>
    </row>
    <row r="119" spans="1:15" x14ac:dyDescent="0.2">
      <c r="A119" s="20" t="s">
        <v>166</v>
      </c>
      <c r="B119" s="21" t="s">
        <v>165</v>
      </c>
      <c r="C119" s="20">
        <v>57963</v>
      </c>
      <c r="D119" s="1"/>
      <c r="E119" s="20"/>
      <c r="F119" s="20"/>
      <c r="I119" s="20" t="s">
        <v>166</v>
      </c>
      <c r="J119" s="21" t="s">
        <v>165</v>
      </c>
      <c r="K119" s="20">
        <v>10910</v>
      </c>
      <c r="L119" s="1"/>
      <c r="M119" s="20"/>
      <c r="N119" s="20"/>
      <c r="O119" s="27"/>
    </row>
    <row r="120" spans="1:15" x14ac:dyDescent="0.2">
      <c r="A120" s="20"/>
      <c r="B120" s="21">
        <v>1</v>
      </c>
      <c r="C120" s="20">
        <v>5712</v>
      </c>
      <c r="D120" s="1">
        <f>100*C120/C119</f>
        <v>9.8545623932508661</v>
      </c>
      <c r="E120" s="20"/>
      <c r="F120" s="20"/>
      <c r="I120" s="20"/>
      <c r="J120" s="21">
        <v>1</v>
      </c>
      <c r="K120" s="20">
        <v>1398</v>
      </c>
      <c r="L120" s="1">
        <f>100*K120/K119</f>
        <v>12.813932172318973</v>
      </c>
      <c r="M120" s="20"/>
      <c r="N120" s="20"/>
      <c r="O120" s="27"/>
    </row>
    <row r="121" spans="1:15" x14ac:dyDescent="0.2">
      <c r="A121" s="20"/>
      <c r="B121" s="21" t="s">
        <v>165</v>
      </c>
      <c r="C121" s="20">
        <v>30907</v>
      </c>
      <c r="D121" s="1"/>
      <c r="E121" s="20"/>
      <c r="F121" s="20"/>
      <c r="I121" s="20"/>
      <c r="J121" s="21" t="s">
        <v>165</v>
      </c>
      <c r="K121" s="20">
        <v>114928</v>
      </c>
      <c r="L121" s="1"/>
      <c r="M121" s="20"/>
      <c r="N121" s="20"/>
      <c r="O121" s="27"/>
    </row>
    <row r="122" spans="1:15" x14ac:dyDescent="0.2">
      <c r="A122" s="20"/>
      <c r="B122" s="21">
        <v>2</v>
      </c>
      <c r="C122" s="20">
        <v>4341</v>
      </c>
      <c r="D122" s="1">
        <f>100*C122/C121</f>
        <v>14.045361892127996</v>
      </c>
      <c r="E122" s="20"/>
      <c r="F122" s="20"/>
      <c r="I122" s="20"/>
      <c r="J122" s="21">
        <v>2</v>
      </c>
      <c r="K122" s="20">
        <v>14534</v>
      </c>
      <c r="L122" s="1">
        <f>100*K122/K121</f>
        <v>12.646178476959488</v>
      </c>
      <c r="M122" s="20"/>
      <c r="N122" s="20"/>
      <c r="O122" s="27"/>
    </row>
    <row r="123" spans="1:15" x14ac:dyDescent="0.2">
      <c r="A123" s="20"/>
      <c r="B123" s="21" t="s">
        <v>165</v>
      </c>
      <c r="C123" s="20">
        <v>91332</v>
      </c>
      <c r="D123" s="1"/>
      <c r="E123" s="20"/>
      <c r="F123" s="20"/>
      <c r="I123" s="20"/>
      <c r="J123" s="21" t="s">
        <v>165</v>
      </c>
      <c r="K123" s="20">
        <v>38910</v>
      </c>
      <c r="L123" s="1"/>
      <c r="M123" s="20"/>
      <c r="N123" s="20"/>
      <c r="O123" s="27"/>
    </row>
    <row r="124" spans="1:15" x14ac:dyDescent="0.2">
      <c r="A124" s="20"/>
      <c r="B124" s="21">
        <v>3</v>
      </c>
      <c r="C124" s="20">
        <v>21518</v>
      </c>
      <c r="D124" s="1">
        <f>100*C124/C123</f>
        <v>23.560197959094292</v>
      </c>
      <c r="E124" s="20"/>
      <c r="F124" s="20"/>
      <c r="I124" s="20"/>
      <c r="J124" s="21">
        <v>3</v>
      </c>
      <c r="K124" s="20">
        <v>6936</v>
      </c>
      <c r="L124" s="1">
        <f>100*K124/K123</f>
        <v>17.825751734772552</v>
      </c>
      <c r="M124" s="20"/>
      <c r="N124" s="20"/>
      <c r="O124" s="27"/>
    </row>
    <row r="125" spans="1:15" x14ac:dyDescent="0.2">
      <c r="A125" s="20"/>
      <c r="B125" s="21"/>
      <c r="C125" s="3" t="s">
        <v>35</v>
      </c>
      <c r="D125" s="4">
        <f>AVERAGE(D119:D124)</f>
        <v>15.820040748157718</v>
      </c>
      <c r="E125" s="20"/>
      <c r="F125" s="20"/>
      <c r="I125" s="20"/>
      <c r="J125" s="21"/>
      <c r="K125" s="3" t="s">
        <v>35</v>
      </c>
      <c r="L125" s="4">
        <f>AVERAGE(L119:L124)</f>
        <v>14.428620794683672</v>
      </c>
      <c r="M125" s="20"/>
      <c r="N125" s="20"/>
      <c r="O125" s="27"/>
    </row>
    <row r="126" spans="1:15" x14ac:dyDescent="0.2">
      <c r="A126" s="20"/>
      <c r="B126" s="20"/>
      <c r="C126" s="5" t="s">
        <v>36</v>
      </c>
      <c r="D126" s="6">
        <f>AVERAGE(D104,D111,D118,D125)</f>
        <v>18.745381506667961</v>
      </c>
      <c r="E126" s="20"/>
      <c r="F126" s="20"/>
      <c r="I126" s="20"/>
      <c r="J126" s="20"/>
      <c r="K126" s="5" t="s">
        <v>36</v>
      </c>
      <c r="L126" s="6">
        <f>AVERAGE(L104,L111,L118,L125)</f>
        <v>12.899890064376491</v>
      </c>
      <c r="M126" s="20"/>
      <c r="N126" s="20"/>
      <c r="O126" s="27"/>
    </row>
    <row r="127" spans="1:15" x14ac:dyDescent="0.2">
      <c r="A127" s="20"/>
      <c r="B127" s="22" t="s">
        <v>163</v>
      </c>
      <c r="C127" s="20"/>
      <c r="D127" s="20"/>
      <c r="E127" s="20"/>
      <c r="F127" s="20"/>
      <c r="I127" s="20"/>
      <c r="J127" s="22" t="s">
        <v>163</v>
      </c>
      <c r="K127" s="20"/>
      <c r="L127" s="20"/>
      <c r="M127" s="20"/>
      <c r="N127" s="20"/>
      <c r="O127" s="27"/>
    </row>
    <row r="129" spans="1:15" x14ac:dyDescent="0.2">
      <c r="A129" s="20" t="s">
        <v>202</v>
      </c>
      <c r="B129" s="20" t="s">
        <v>5</v>
      </c>
      <c r="C129" s="20" t="s">
        <v>4</v>
      </c>
      <c r="D129" s="20" t="s">
        <v>6</v>
      </c>
      <c r="E129" s="1" t="s">
        <v>5</v>
      </c>
      <c r="F129" s="1" t="s">
        <v>163</v>
      </c>
      <c r="G129" s="1" t="s">
        <v>211</v>
      </c>
      <c r="I129" s="20" t="s">
        <v>205</v>
      </c>
      <c r="J129" s="20" t="s">
        <v>5</v>
      </c>
      <c r="K129" s="20" t="s">
        <v>4</v>
      </c>
      <c r="L129" s="20" t="s">
        <v>6</v>
      </c>
      <c r="M129" s="1" t="s">
        <v>5</v>
      </c>
      <c r="N129" s="1" t="s">
        <v>163</v>
      </c>
      <c r="O129" s="1" t="s">
        <v>211</v>
      </c>
    </row>
    <row r="130" spans="1:15" x14ac:dyDescent="0.2">
      <c r="A130" s="20" t="s">
        <v>186</v>
      </c>
      <c r="B130" s="21" t="s">
        <v>165</v>
      </c>
      <c r="C130" s="20">
        <v>8933</v>
      </c>
      <c r="D130" s="1"/>
      <c r="E130" s="2">
        <v>1</v>
      </c>
      <c r="F130" s="1">
        <f>AVERAGE(C130,C137,C144,C151)</f>
        <v>76271</v>
      </c>
      <c r="G130" s="1">
        <f>AVERAGE(D131,D138,D145,D152)</f>
        <v>11.080464252255759</v>
      </c>
      <c r="I130" s="20" t="s">
        <v>186</v>
      </c>
      <c r="J130" s="21" t="s">
        <v>165</v>
      </c>
      <c r="K130" s="20">
        <v>10233</v>
      </c>
      <c r="L130" s="1"/>
      <c r="M130" s="2">
        <v>1</v>
      </c>
      <c r="N130" s="1">
        <f>AVERAGE(K130,K137,K144,K151)</f>
        <v>14511.75</v>
      </c>
      <c r="O130" s="1">
        <f>AVERAGE(L131,L138,L145,L152)</f>
        <v>4.4673594059490283</v>
      </c>
    </row>
    <row r="131" spans="1:15" x14ac:dyDescent="0.2">
      <c r="A131" s="20"/>
      <c r="B131" s="21">
        <v>1</v>
      </c>
      <c r="C131" s="20">
        <v>707</v>
      </c>
      <c r="D131" s="1">
        <f>100*C131/C130</f>
        <v>7.9144744206873394</v>
      </c>
      <c r="E131" s="2">
        <v>2</v>
      </c>
      <c r="F131" s="1">
        <f>AVERAGE(C132,C139,C146,C153)</f>
        <v>49865.25</v>
      </c>
      <c r="G131" s="1">
        <f>AVERAGE(D133,D140,D147,D154)</f>
        <v>21.342663749073338</v>
      </c>
      <c r="I131" s="20"/>
      <c r="J131" s="21">
        <v>1</v>
      </c>
      <c r="K131" s="20">
        <v>166</v>
      </c>
      <c r="L131" s="1">
        <f>100*K131/K130</f>
        <v>1.6222026776116485</v>
      </c>
      <c r="M131" s="2">
        <v>2</v>
      </c>
      <c r="N131" s="1">
        <f>AVERAGE(K132,K139,K146,K153)</f>
        <v>15151</v>
      </c>
      <c r="O131" s="1">
        <f>AVERAGE(L133,L140,L147,L154)</f>
        <v>6.6250206520802006</v>
      </c>
    </row>
    <row r="132" spans="1:15" x14ac:dyDescent="0.2">
      <c r="A132" s="20"/>
      <c r="B132" s="21" t="s">
        <v>165</v>
      </c>
      <c r="C132" s="20">
        <v>105330</v>
      </c>
      <c r="D132" s="1"/>
      <c r="E132" s="2">
        <v>3</v>
      </c>
      <c r="F132" s="1">
        <f>AVERAGE(C134,C141,C148,C155)</f>
        <v>98686.75</v>
      </c>
      <c r="G132" s="1">
        <f>AVERAGE(D135,D142,D149,D156)</f>
        <v>15.706998713308675</v>
      </c>
      <c r="I132" s="20"/>
      <c r="J132" s="21" t="s">
        <v>165</v>
      </c>
      <c r="K132" s="20">
        <v>15493</v>
      </c>
      <c r="L132" s="1"/>
      <c r="M132" s="2">
        <v>3</v>
      </c>
      <c r="N132" s="1">
        <f>AVERAGE(K134,K141,K148,K155)</f>
        <v>120970.5</v>
      </c>
      <c r="O132" s="1">
        <f>AVERAGE(L135,L142,L149,L156)</f>
        <v>7.0725057708550274</v>
      </c>
    </row>
    <row r="133" spans="1:15" x14ac:dyDescent="0.2">
      <c r="A133" s="20"/>
      <c r="B133" s="21">
        <v>2</v>
      </c>
      <c r="C133" s="20">
        <v>23722</v>
      </c>
      <c r="D133" s="1">
        <f>100*C133/C132</f>
        <v>22.521598784771669</v>
      </c>
      <c r="E133" s="22" t="s">
        <v>213</v>
      </c>
      <c r="F133" s="22">
        <f>SUM(F130:F132)</f>
        <v>224823</v>
      </c>
      <c r="G133" s="22">
        <f>AVERAGE(G130:G132)</f>
        <v>16.043375571545923</v>
      </c>
      <c r="I133" s="20"/>
      <c r="J133" s="21">
        <v>2</v>
      </c>
      <c r="K133" s="20">
        <v>576</v>
      </c>
      <c r="L133" s="1">
        <f>100*K133/K132</f>
        <v>3.7178080423417028</v>
      </c>
      <c r="M133" s="22" t="s">
        <v>213</v>
      </c>
      <c r="N133" s="22">
        <f>SUM(N130:N132)</f>
        <v>150633.25</v>
      </c>
      <c r="O133" s="22">
        <f>AVERAGE(O130:O132)</f>
        <v>6.0549619429614188</v>
      </c>
    </row>
    <row r="134" spans="1:15" x14ac:dyDescent="0.2">
      <c r="A134" s="20"/>
      <c r="B134" s="21" t="s">
        <v>165</v>
      </c>
      <c r="C134" s="20">
        <v>6622</v>
      </c>
      <c r="D134" s="1"/>
      <c r="E134" s="1"/>
      <c r="F134" s="1"/>
      <c r="G134" s="6">
        <f>D158</f>
        <v>16.043375571545923</v>
      </c>
      <c r="I134" s="20"/>
      <c r="J134" s="21" t="s">
        <v>165</v>
      </c>
      <c r="K134" s="20">
        <v>72174</v>
      </c>
      <c r="L134" s="1"/>
      <c r="M134" s="1"/>
      <c r="N134" s="1"/>
      <c r="O134" s="6">
        <f>L158</f>
        <v>6.0549619429614188</v>
      </c>
    </row>
    <row r="135" spans="1:15" x14ac:dyDescent="0.2">
      <c r="A135" s="20"/>
      <c r="B135" s="21">
        <v>3</v>
      </c>
      <c r="C135" s="20">
        <v>926</v>
      </c>
      <c r="D135" s="1">
        <f>100*C135/C134</f>
        <v>13.983690727876775</v>
      </c>
      <c r="E135" s="20"/>
      <c r="F135" s="20"/>
      <c r="I135" s="20"/>
      <c r="J135" s="21">
        <v>3</v>
      </c>
      <c r="K135" s="20">
        <v>6262</v>
      </c>
      <c r="L135" s="1">
        <f>100*K135/K134</f>
        <v>8.6762546069221607</v>
      </c>
      <c r="M135" s="20"/>
      <c r="N135" s="20"/>
      <c r="O135" s="27"/>
    </row>
    <row r="136" spans="1:15" x14ac:dyDescent="0.2">
      <c r="A136" s="20"/>
      <c r="B136" s="20"/>
      <c r="C136" s="3" t="s">
        <v>35</v>
      </c>
      <c r="D136" s="4">
        <f>AVERAGE(D130:D135)</f>
        <v>14.806587977778596</v>
      </c>
      <c r="E136" s="20"/>
      <c r="F136" s="20"/>
      <c r="I136" s="20"/>
      <c r="J136" s="20"/>
      <c r="K136" s="3" t="s">
        <v>35</v>
      </c>
      <c r="L136" s="4">
        <f>AVERAGE(L130:L135)</f>
        <v>4.6720884422918374</v>
      </c>
      <c r="M136" s="20"/>
      <c r="N136" s="20"/>
      <c r="O136" s="27"/>
    </row>
    <row r="137" spans="1:15" x14ac:dyDescent="0.2">
      <c r="A137" s="20" t="s">
        <v>191</v>
      </c>
      <c r="B137" s="21" t="s">
        <v>165</v>
      </c>
      <c r="C137" s="20">
        <v>60108</v>
      </c>
      <c r="D137" s="1"/>
      <c r="E137" s="20"/>
      <c r="F137" s="20"/>
      <c r="I137" s="20" t="s">
        <v>191</v>
      </c>
      <c r="J137" s="21" t="s">
        <v>165</v>
      </c>
      <c r="K137" s="20">
        <v>13806</v>
      </c>
      <c r="L137" s="1"/>
      <c r="M137" s="20"/>
      <c r="N137" s="20"/>
      <c r="O137" s="27"/>
    </row>
    <row r="138" spans="1:15" x14ac:dyDescent="0.2">
      <c r="A138" s="20"/>
      <c r="B138" s="21">
        <v>1</v>
      </c>
      <c r="C138" s="20">
        <v>11520</v>
      </c>
      <c r="D138" s="1">
        <f>100*C138/C137</f>
        <v>19.165502096226792</v>
      </c>
      <c r="E138" s="20"/>
      <c r="F138" s="20"/>
      <c r="I138" s="20"/>
      <c r="J138" s="21">
        <v>1</v>
      </c>
      <c r="K138" s="20">
        <v>938</v>
      </c>
      <c r="L138" s="1">
        <f>100*K138/K137</f>
        <v>6.7941474721135737</v>
      </c>
      <c r="M138" s="20"/>
      <c r="N138" s="20"/>
      <c r="O138" s="27"/>
    </row>
    <row r="139" spans="1:15" x14ac:dyDescent="0.2">
      <c r="A139" s="20"/>
      <c r="B139" s="21" t="s">
        <v>165</v>
      </c>
      <c r="C139" s="20">
        <v>26194</v>
      </c>
      <c r="D139" s="1"/>
      <c r="E139" s="20"/>
      <c r="F139" s="20"/>
      <c r="I139" s="20"/>
      <c r="J139" s="21" t="s">
        <v>165</v>
      </c>
      <c r="K139" s="20">
        <v>25531</v>
      </c>
      <c r="L139" s="1"/>
      <c r="M139" s="20"/>
      <c r="N139" s="20"/>
      <c r="O139" s="27"/>
    </row>
    <row r="140" spans="1:15" x14ac:dyDescent="0.2">
      <c r="A140" s="20"/>
      <c r="B140" s="21">
        <v>2</v>
      </c>
      <c r="C140" s="20">
        <v>3507</v>
      </c>
      <c r="D140" s="1">
        <f>100*C140/C139</f>
        <v>13.388562266167824</v>
      </c>
      <c r="E140" s="20"/>
      <c r="F140" s="20"/>
      <c r="I140" s="20"/>
      <c r="J140" s="21">
        <v>2</v>
      </c>
      <c r="K140" s="20">
        <v>2972</v>
      </c>
      <c r="L140" s="1">
        <f>100*K140/K139</f>
        <v>11.640750460224824</v>
      </c>
      <c r="M140" s="20"/>
      <c r="N140" s="20"/>
      <c r="O140" s="27"/>
    </row>
    <row r="141" spans="1:15" x14ac:dyDescent="0.2">
      <c r="A141" s="20"/>
      <c r="B141" s="21" t="s">
        <v>165</v>
      </c>
      <c r="C141" s="20">
        <v>142452</v>
      </c>
      <c r="D141" s="1"/>
      <c r="E141" s="20"/>
      <c r="F141" s="20"/>
      <c r="I141" s="20"/>
      <c r="J141" s="21" t="s">
        <v>165</v>
      </c>
      <c r="K141" s="20">
        <v>130790</v>
      </c>
      <c r="L141" s="1"/>
      <c r="M141" s="20"/>
      <c r="N141" s="20"/>
      <c r="O141" s="27"/>
    </row>
    <row r="142" spans="1:15" x14ac:dyDescent="0.2">
      <c r="A142" s="20"/>
      <c r="B142" s="21">
        <v>3</v>
      </c>
      <c r="C142" s="20">
        <v>19853</v>
      </c>
      <c r="D142" s="1">
        <f>100*C142/C141</f>
        <v>13.936624266419566</v>
      </c>
      <c r="E142" s="20"/>
      <c r="F142" s="20"/>
      <c r="I142" s="20"/>
      <c r="J142" s="21">
        <v>3</v>
      </c>
      <c r="K142" s="20">
        <v>11854</v>
      </c>
      <c r="L142" s="1">
        <f>100*K142/K141</f>
        <v>9.0633840507684074</v>
      </c>
      <c r="M142" s="20"/>
      <c r="N142" s="20"/>
      <c r="O142" s="27"/>
    </row>
    <row r="143" spans="1:15" x14ac:dyDescent="0.2">
      <c r="A143" s="20"/>
      <c r="B143" s="21"/>
      <c r="C143" s="3" t="s">
        <v>35</v>
      </c>
      <c r="D143" s="4">
        <f>AVERAGE(D137:D142)</f>
        <v>15.496896209604726</v>
      </c>
      <c r="E143" s="20"/>
      <c r="F143" s="20"/>
      <c r="I143" s="20"/>
      <c r="J143" s="21"/>
      <c r="K143" s="3" t="s">
        <v>35</v>
      </c>
      <c r="L143" s="4">
        <f>AVERAGE(L137:L142)</f>
        <v>9.1660939943689357</v>
      </c>
      <c r="M143" s="20"/>
      <c r="N143" s="20"/>
      <c r="O143" s="27"/>
    </row>
    <row r="144" spans="1:15" x14ac:dyDescent="0.2">
      <c r="A144" s="20" t="s">
        <v>177</v>
      </c>
      <c r="B144" s="21" t="s">
        <v>165</v>
      </c>
      <c r="C144" s="20">
        <v>107444</v>
      </c>
      <c r="D144" s="1"/>
      <c r="E144" s="20"/>
      <c r="F144" s="20"/>
      <c r="I144" s="20" t="s">
        <v>177</v>
      </c>
      <c r="J144" s="21" t="s">
        <v>165</v>
      </c>
      <c r="K144" s="20">
        <v>8543</v>
      </c>
      <c r="L144" s="1"/>
      <c r="M144" s="20"/>
      <c r="N144" s="20"/>
      <c r="O144" s="27"/>
    </row>
    <row r="145" spans="1:15" x14ac:dyDescent="0.2">
      <c r="A145" s="20"/>
      <c r="B145" s="21">
        <v>1</v>
      </c>
      <c r="C145" s="20">
        <v>7440</v>
      </c>
      <c r="D145" s="1">
        <f>100*C145/C144</f>
        <v>6.9245374334537058</v>
      </c>
      <c r="E145" s="20"/>
      <c r="F145" s="20"/>
      <c r="I145" s="20"/>
      <c r="J145" s="21">
        <v>1</v>
      </c>
      <c r="K145" s="20">
        <v>509</v>
      </c>
      <c r="L145" s="1">
        <f>100*K145/K144</f>
        <v>5.9580943462483908</v>
      </c>
      <c r="M145" s="20"/>
      <c r="N145" s="20"/>
      <c r="O145" s="27"/>
    </row>
    <row r="146" spans="1:15" x14ac:dyDescent="0.2">
      <c r="A146" s="20"/>
      <c r="B146" s="21" t="s">
        <v>165</v>
      </c>
      <c r="C146" s="20">
        <v>36921</v>
      </c>
      <c r="D146" s="1"/>
      <c r="E146" s="20"/>
      <c r="F146" s="20"/>
      <c r="I146" s="20"/>
      <c r="J146" s="21" t="s">
        <v>165</v>
      </c>
      <c r="K146" s="20">
        <v>16075</v>
      </c>
      <c r="L146" s="1"/>
      <c r="M146" s="20"/>
      <c r="N146" s="20"/>
      <c r="O146" s="27"/>
    </row>
    <row r="147" spans="1:15" x14ac:dyDescent="0.2">
      <c r="A147" s="20"/>
      <c r="B147" s="21">
        <v>2</v>
      </c>
      <c r="C147" s="20">
        <v>9806</v>
      </c>
      <c r="D147" s="1">
        <f>100*C147/C146</f>
        <v>26.559410633514801</v>
      </c>
      <c r="E147" s="20"/>
      <c r="F147" s="20"/>
      <c r="I147" s="20"/>
      <c r="J147" s="21">
        <v>2</v>
      </c>
      <c r="K147" s="20">
        <v>1791</v>
      </c>
      <c r="L147" s="1">
        <f>100*K147/K146</f>
        <v>11.141524105754277</v>
      </c>
      <c r="M147" s="20"/>
      <c r="N147" s="20"/>
      <c r="O147" s="27"/>
    </row>
    <row r="148" spans="1:15" x14ac:dyDescent="0.2">
      <c r="A148" s="20"/>
      <c r="B148" s="21" t="s">
        <v>165</v>
      </c>
      <c r="C148" s="20">
        <v>121542</v>
      </c>
      <c r="D148" s="1"/>
      <c r="E148" s="20"/>
      <c r="F148" s="20"/>
      <c r="I148" s="20"/>
      <c r="J148" s="21" t="s">
        <v>165</v>
      </c>
      <c r="K148" s="20">
        <v>149431</v>
      </c>
      <c r="L148" s="1"/>
      <c r="M148" s="20"/>
      <c r="N148" s="20"/>
      <c r="O148" s="27"/>
    </row>
    <row r="149" spans="1:15" x14ac:dyDescent="0.2">
      <c r="A149" s="20"/>
      <c r="B149" s="21">
        <v>3</v>
      </c>
      <c r="C149" s="20">
        <v>21419</v>
      </c>
      <c r="D149" s="1">
        <f>100*C149/C148</f>
        <v>17.622714781721545</v>
      </c>
      <c r="E149" s="20"/>
      <c r="F149" s="20"/>
      <c r="I149" s="20"/>
      <c r="J149" s="21">
        <v>3</v>
      </c>
      <c r="K149" s="20">
        <v>7983</v>
      </c>
      <c r="L149" s="1">
        <f>100*K149/K148</f>
        <v>5.3422649918691567</v>
      </c>
      <c r="M149" s="20"/>
      <c r="N149" s="20"/>
      <c r="O149" s="27"/>
    </row>
    <row r="150" spans="1:15" x14ac:dyDescent="0.2">
      <c r="A150" s="20"/>
      <c r="B150" s="21"/>
      <c r="C150" s="3" t="s">
        <v>35</v>
      </c>
      <c r="D150" s="4">
        <f>AVERAGE(D144:D149)</f>
        <v>17.035554282896683</v>
      </c>
      <c r="E150" s="20"/>
      <c r="F150" s="20"/>
      <c r="I150" s="20"/>
      <c r="J150" s="21"/>
      <c r="K150" s="3" t="s">
        <v>35</v>
      </c>
      <c r="L150" s="4">
        <f>AVERAGE(L144:L149)</f>
        <v>7.4806278146239409</v>
      </c>
      <c r="M150" s="20"/>
      <c r="N150" s="20"/>
      <c r="O150" s="27"/>
    </row>
    <row r="151" spans="1:15" x14ac:dyDescent="0.2">
      <c r="A151" s="20" t="s">
        <v>166</v>
      </c>
      <c r="B151" s="21" t="s">
        <v>165</v>
      </c>
      <c r="C151" s="20">
        <v>128599</v>
      </c>
      <c r="D151" s="1"/>
      <c r="E151" s="20"/>
      <c r="F151" s="20"/>
      <c r="I151" s="20" t="s">
        <v>166</v>
      </c>
      <c r="J151" s="21" t="s">
        <v>165</v>
      </c>
      <c r="K151" s="20">
        <v>25465</v>
      </c>
      <c r="L151" s="1"/>
      <c r="M151" s="20"/>
      <c r="N151" s="20"/>
      <c r="O151" s="27"/>
    </row>
    <row r="152" spans="1:15" x14ac:dyDescent="0.2">
      <c r="A152" s="20"/>
      <c r="B152" s="21">
        <v>1</v>
      </c>
      <c r="C152" s="20">
        <v>13268</v>
      </c>
      <c r="D152" s="1">
        <f>100*C152/C151</f>
        <v>10.317343058655199</v>
      </c>
      <c r="E152" s="20"/>
      <c r="F152" s="20"/>
      <c r="I152" s="20"/>
      <c r="J152" s="21">
        <v>1</v>
      </c>
      <c r="K152" s="20">
        <v>890</v>
      </c>
      <c r="L152" s="1">
        <f>100*K152/K151</f>
        <v>3.4949931278225015</v>
      </c>
      <c r="M152" s="20"/>
      <c r="N152" s="20"/>
      <c r="O152" s="27"/>
    </row>
    <row r="153" spans="1:15" x14ac:dyDescent="0.2">
      <c r="A153" s="20"/>
      <c r="B153" s="21" t="s">
        <v>165</v>
      </c>
      <c r="C153" s="20">
        <v>31016</v>
      </c>
      <c r="D153" s="1"/>
      <c r="E153" s="20"/>
      <c r="F153" s="20"/>
      <c r="I153" s="20"/>
      <c r="J153" s="21" t="s">
        <v>165</v>
      </c>
      <c r="K153" s="20">
        <v>3505</v>
      </c>
      <c r="L153" s="1"/>
      <c r="M153" s="20"/>
      <c r="N153" s="20"/>
      <c r="O153" s="27"/>
    </row>
    <row r="154" spans="1:15" x14ac:dyDescent="0.2">
      <c r="A154" s="20"/>
      <c r="B154" s="21">
        <v>2</v>
      </c>
      <c r="C154" s="20">
        <v>7103</v>
      </c>
      <c r="D154" s="1">
        <f>100*C154/C153</f>
        <v>22.901083311839052</v>
      </c>
      <c r="E154" s="20"/>
      <c r="F154" s="20"/>
      <c r="I154" s="20"/>
      <c r="J154" s="21">
        <v>2</v>
      </c>
      <c r="K154" s="20">
        <v>0</v>
      </c>
      <c r="L154" s="1">
        <f>100*K154/K153</f>
        <v>0</v>
      </c>
      <c r="M154" s="20"/>
      <c r="N154" s="20"/>
      <c r="O154" s="27"/>
    </row>
    <row r="155" spans="1:15" x14ac:dyDescent="0.2">
      <c r="A155" s="20"/>
      <c r="B155" s="21" t="s">
        <v>165</v>
      </c>
      <c r="C155" s="20">
        <v>124131</v>
      </c>
      <c r="D155" s="1"/>
      <c r="E155" s="20"/>
      <c r="F155" s="20"/>
      <c r="I155" s="20"/>
      <c r="J155" s="21" t="s">
        <v>165</v>
      </c>
      <c r="K155" s="20">
        <v>131487</v>
      </c>
      <c r="L155" s="1"/>
      <c r="M155" s="20"/>
      <c r="N155" s="20"/>
      <c r="O155" s="27"/>
    </row>
    <row r="156" spans="1:15" x14ac:dyDescent="0.2">
      <c r="A156" s="20"/>
      <c r="B156" s="21">
        <v>3</v>
      </c>
      <c r="C156" s="20">
        <v>21456</v>
      </c>
      <c r="D156" s="1">
        <f>100*C156/C155</f>
        <v>17.28496507721681</v>
      </c>
      <c r="E156" s="20"/>
      <c r="F156" s="20"/>
      <c r="I156" s="20"/>
      <c r="J156" s="21">
        <v>3</v>
      </c>
      <c r="K156" s="20">
        <v>6848</v>
      </c>
      <c r="L156" s="1">
        <f>100*K156/K155</f>
        <v>5.2081194338603813</v>
      </c>
      <c r="M156" s="20"/>
      <c r="N156" s="20"/>
      <c r="O156" s="27"/>
    </row>
    <row r="157" spans="1:15" x14ac:dyDescent="0.2">
      <c r="A157" s="20"/>
      <c r="B157" s="21"/>
      <c r="C157" s="3" t="s">
        <v>35</v>
      </c>
      <c r="D157" s="4">
        <f>AVERAGE(D151:D156)</f>
        <v>16.834463815903685</v>
      </c>
      <c r="E157" s="20"/>
      <c r="F157" s="20"/>
      <c r="I157" s="20"/>
      <c r="J157" s="21"/>
      <c r="K157" s="3" t="s">
        <v>35</v>
      </c>
      <c r="L157" s="4">
        <f>AVERAGE(L151:L156)</f>
        <v>2.9010375205609606</v>
      </c>
      <c r="M157" s="20"/>
      <c r="N157" s="20"/>
      <c r="O157" s="27"/>
    </row>
    <row r="158" spans="1:15" x14ac:dyDescent="0.2">
      <c r="A158" s="20"/>
      <c r="B158" s="20"/>
      <c r="C158" s="5" t="s">
        <v>36</v>
      </c>
      <c r="D158" s="6">
        <f>AVERAGE(D136,D143,D150,D157)</f>
        <v>16.043375571545923</v>
      </c>
      <c r="E158" s="20"/>
      <c r="F158" s="20"/>
      <c r="I158" s="20"/>
      <c r="J158" s="20"/>
      <c r="K158" s="5" t="s">
        <v>36</v>
      </c>
      <c r="L158" s="6">
        <f>AVERAGE(L136,L143,L150,L157)</f>
        <v>6.0549619429614188</v>
      </c>
      <c r="M158" s="20"/>
      <c r="N158" s="20"/>
      <c r="O158" s="27"/>
    </row>
    <row r="159" spans="1:15" x14ac:dyDescent="0.2">
      <c r="A159" s="20"/>
      <c r="B159" s="22" t="s">
        <v>163</v>
      </c>
      <c r="C159" s="20"/>
      <c r="D159" s="20"/>
      <c r="E159" s="20"/>
      <c r="F159" s="20"/>
      <c r="I159" s="20"/>
      <c r="J159" s="22" t="s">
        <v>163</v>
      </c>
      <c r="K159" s="20"/>
      <c r="L159" s="20"/>
      <c r="M159" s="20"/>
      <c r="N159" s="20"/>
      <c r="O159" s="27"/>
    </row>
    <row r="161" spans="1:15" x14ac:dyDescent="0.2">
      <c r="A161" s="20" t="s">
        <v>204</v>
      </c>
      <c r="B161" s="20" t="s">
        <v>5</v>
      </c>
      <c r="C161" s="20" t="s">
        <v>4</v>
      </c>
      <c r="D161" s="20" t="s">
        <v>6</v>
      </c>
      <c r="E161" s="1" t="s">
        <v>5</v>
      </c>
      <c r="F161" s="1" t="s">
        <v>163</v>
      </c>
      <c r="G161" s="1" t="s">
        <v>211</v>
      </c>
      <c r="I161" s="20" t="s">
        <v>207</v>
      </c>
      <c r="J161" s="20" t="s">
        <v>5</v>
      </c>
      <c r="K161" s="20" t="s">
        <v>4</v>
      </c>
      <c r="L161" s="20" t="s">
        <v>6</v>
      </c>
      <c r="M161" s="1" t="s">
        <v>5</v>
      </c>
      <c r="N161" s="1" t="s">
        <v>163</v>
      </c>
      <c r="O161" s="1" t="s">
        <v>211</v>
      </c>
    </row>
    <row r="162" spans="1:15" x14ac:dyDescent="0.2">
      <c r="A162" s="20" t="s">
        <v>186</v>
      </c>
      <c r="B162" s="21" t="s">
        <v>165</v>
      </c>
      <c r="C162" s="20"/>
      <c r="D162" s="1"/>
      <c r="E162" s="2">
        <v>1</v>
      </c>
      <c r="F162" s="1">
        <f>AVERAGE(C162,C169,C176,C183)</f>
        <v>9121</v>
      </c>
      <c r="G162" s="1">
        <f>AVERAGE(D163,D170,D177,D184)</f>
        <v>15.105938059934894</v>
      </c>
      <c r="I162" s="20" t="s">
        <v>186</v>
      </c>
      <c r="J162" s="21" t="s">
        <v>165</v>
      </c>
      <c r="K162" s="20">
        <v>0</v>
      </c>
      <c r="L162" s="1"/>
      <c r="M162" s="2">
        <v>1</v>
      </c>
      <c r="N162" s="1">
        <f>AVERAGE(K162,K169,K176,K183)</f>
        <v>6138.75</v>
      </c>
      <c r="O162" s="1">
        <f>AVERAGE(L163,L170,L177,L184)</f>
        <v>6.1009818614765301</v>
      </c>
    </row>
    <row r="163" spans="1:15" x14ac:dyDescent="0.2">
      <c r="A163" s="20"/>
      <c r="B163" s="21">
        <v>1</v>
      </c>
      <c r="C163" s="20"/>
      <c r="D163" s="1"/>
      <c r="E163" s="2">
        <v>2</v>
      </c>
      <c r="F163" s="1">
        <f>AVERAGE(C164,C171,C178,C185)</f>
        <v>24078</v>
      </c>
      <c r="G163" s="1">
        <f>AVERAGE(D165,D172,D179,D186)</f>
        <v>21.820614578965337</v>
      </c>
      <c r="I163" s="20"/>
      <c r="J163" s="21">
        <v>1</v>
      </c>
      <c r="K163" s="20">
        <v>0</v>
      </c>
      <c r="L163" s="1">
        <v>0</v>
      </c>
      <c r="M163" s="2">
        <v>2</v>
      </c>
      <c r="N163" s="1">
        <f>AVERAGE(K164,K171,K178,K185)</f>
        <v>12088.25</v>
      </c>
      <c r="O163" s="1">
        <f>AVERAGE(L165,L172,L179,L186)</f>
        <v>8.7453625610879957</v>
      </c>
    </row>
    <row r="164" spans="1:15" x14ac:dyDescent="0.2">
      <c r="A164" s="20"/>
      <c r="B164" s="21" t="s">
        <v>165</v>
      </c>
      <c r="C164" s="20">
        <v>33614</v>
      </c>
      <c r="D164" s="1"/>
      <c r="E164" s="2">
        <v>3</v>
      </c>
      <c r="F164" s="1">
        <f>AVERAGE(C166,C173,C180,C187)</f>
        <v>118417</v>
      </c>
      <c r="G164" s="1">
        <f>AVERAGE(D167,D174,D181,D188)</f>
        <v>25.317336145314258</v>
      </c>
      <c r="I164" s="20"/>
      <c r="J164" s="21" t="s">
        <v>165</v>
      </c>
      <c r="K164" s="20">
        <v>0</v>
      </c>
      <c r="L164" s="1"/>
      <c r="M164" s="2">
        <v>3</v>
      </c>
      <c r="N164" s="1">
        <f>AVERAGE(K166,K173,K180,K187)</f>
        <v>149930.75</v>
      </c>
      <c r="O164" s="1">
        <f>AVERAGE(L167,L174,L181,L188)</f>
        <v>7.5941486951156083</v>
      </c>
    </row>
    <row r="165" spans="1:15" x14ac:dyDescent="0.2">
      <c r="A165" s="20"/>
      <c r="B165" s="21">
        <v>2</v>
      </c>
      <c r="C165" s="20">
        <v>7700</v>
      </c>
      <c r="D165" s="1">
        <f>100*C165/C164</f>
        <v>22.907122032486463</v>
      </c>
      <c r="E165" s="22" t="s">
        <v>213</v>
      </c>
      <c r="F165" s="22">
        <f>SUM(F162:F164)</f>
        <v>151616</v>
      </c>
      <c r="G165" s="22">
        <f>AVERAGE(G162:G164)</f>
        <v>20.747962928071498</v>
      </c>
      <c r="I165" s="20"/>
      <c r="J165" s="21">
        <v>2</v>
      </c>
      <c r="K165" s="20">
        <v>0</v>
      </c>
      <c r="L165" s="1">
        <v>0</v>
      </c>
      <c r="M165" s="22" t="s">
        <v>213</v>
      </c>
      <c r="N165" s="22">
        <f>SUM(N162:N164)</f>
        <v>168157.75</v>
      </c>
      <c r="O165" s="22">
        <f>AVERAGE(O162:O164)</f>
        <v>7.4801643725600444</v>
      </c>
    </row>
    <row r="166" spans="1:15" x14ac:dyDescent="0.2">
      <c r="A166" s="20"/>
      <c r="B166" s="21" t="s">
        <v>165</v>
      </c>
      <c r="C166" s="20">
        <v>117465</v>
      </c>
      <c r="D166" s="1"/>
      <c r="E166" s="1"/>
      <c r="F166" s="1"/>
      <c r="G166" s="6">
        <f>D190</f>
        <v>21.253662165122783</v>
      </c>
      <c r="I166" s="20"/>
      <c r="J166" s="21" t="s">
        <v>165</v>
      </c>
      <c r="K166" s="20">
        <v>72815</v>
      </c>
      <c r="L166" s="1"/>
      <c r="M166" s="1"/>
      <c r="N166" s="1"/>
      <c r="O166" s="6">
        <f>L190</f>
        <v>8.6204971794450742</v>
      </c>
    </row>
    <row r="167" spans="1:15" x14ac:dyDescent="0.2">
      <c r="A167" s="20"/>
      <c r="B167" s="21">
        <v>3</v>
      </c>
      <c r="C167" s="20">
        <v>22837</v>
      </c>
      <c r="D167" s="1">
        <f>100*C167/C166</f>
        <v>19.441535776614309</v>
      </c>
      <c r="E167" s="20"/>
      <c r="F167" s="20"/>
      <c r="I167" s="20"/>
      <c r="J167" s="21">
        <v>3</v>
      </c>
      <c r="K167" s="20">
        <v>4982</v>
      </c>
      <c r="L167" s="1">
        <f>100*K167/K166</f>
        <v>6.8419968413101699</v>
      </c>
      <c r="M167" s="20"/>
      <c r="N167" s="20"/>
      <c r="O167" s="27"/>
    </row>
    <row r="168" spans="1:15" x14ac:dyDescent="0.2">
      <c r="A168" s="20"/>
      <c r="B168" s="20"/>
      <c r="C168" s="3" t="s">
        <v>35</v>
      </c>
      <c r="D168" s="4">
        <f>AVERAGE(D162:D167)</f>
        <v>21.174328904550386</v>
      </c>
      <c r="E168" s="20"/>
      <c r="F168" s="20"/>
      <c r="I168" s="20"/>
      <c r="J168" s="20"/>
      <c r="K168" s="3" t="s">
        <v>35</v>
      </c>
      <c r="L168" s="4">
        <f>AVERAGE(L167)</f>
        <v>6.8419968413101699</v>
      </c>
      <c r="M168" s="20"/>
      <c r="N168" s="20"/>
      <c r="O168" s="27"/>
    </row>
    <row r="169" spans="1:15" x14ac:dyDescent="0.2">
      <c r="A169" s="20" t="s">
        <v>191</v>
      </c>
      <c r="B169" s="21" t="s">
        <v>165</v>
      </c>
      <c r="C169" s="20">
        <v>12412</v>
      </c>
      <c r="D169" s="1"/>
      <c r="E169" s="20"/>
      <c r="F169" s="20"/>
      <c r="I169" s="20" t="s">
        <v>191</v>
      </c>
      <c r="J169" s="21" t="s">
        <v>165</v>
      </c>
      <c r="K169" s="20">
        <v>988</v>
      </c>
      <c r="L169" s="1"/>
      <c r="M169" s="20"/>
      <c r="N169" s="20"/>
      <c r="O169" s="27"/>
    </row>
    <row r="170" spans="1:15" x14ac:dyDescent="0.2">
      <c r="A170" s="20"/>
      <c r="B170" s="21">
        <v>1</v>
      </c>
      <c r="C170" s="20">
        <v>2022</v>
      </c>
      <c r="D170" s="1">
        <f>100*C170/C169</f>
        <v>16.290686432484691</v>
      </c>
      <c r="E170" s="20"/>
      <c r="F170" s="20"/>
      <c r="I170" s="20"/>
      <c r="J170" s="21">
        <v>1</v>
      </c>
      <c r="K170" s="20"/>
      <c r="L170" s="1">
        <f>100*K170/K169</f>
        <v>0</v>
      </c>
      <c r="M170" s="20"/>
      <c r="N170" s="20"/>
      <c r="O170" s="27"/>
    </row>
    <row r="171" spans="1:15" x14ac:dyDescent="0.2">
      <c r="A171" s="20"/>
      <c r="B171" s="21" t="s">
        <v>165</v>
      </c>
      <c r="C171" s="20">
        <v>28810</v>
      </c>
      <c r="D171" s="1"/>
      <c r="E171" s="20"/>
      <c r="F171" s="20"/>
      <c r="I171" s="20"/>
      <c r="J171" s="21" t="s">
        <v>165</v>
      </c>
      <c r="K171" s="20">
        <v>19310</v>
      </c>
      <c r="L171" s="1"/>
      <c r="M171" s="20"/>
      <c r="N171" s="20"/>
      <c r="O171" s="27"/>
    </row>
    <row r="172" spans="1:15" x14ac:dyDescent="0.2">
      <c r="A172" s="20"/>
      <c r="B172" s="21">
        <v>2</v>
      </c>
      <c r="C172" s="20">
        <v>6896</v>
      </c>
      <c r="D172" s="1">
        <f>100*C172/C171</f>
        <v>23.936133287053106</v>
      </c>
      <c r="E172" s="20"/>
      <c r="F172" s="20"/>
      <c r="I172" s="20"/>
      <c r="J172" s="21">
        <v>2</v>
      </c>
      <c r="K172" s="20">
        <v>2783</v>
      </c>
      <c r="L172" s="1">
        <f>100*K172/K171</f>
        <v>14.412221646815121</v>
      </c>
      <c r="M172" s="20"/>
      <c r="N172" s="20"/>
      <c r="O172" s="27"/>
    </row>
    <row r="173" spans="1:15" x14ac:dyDescent="0.2">
      <c r="A173" s="20"/>
      <c r="B173" s="21" t="s">
        <v>165</v>
      </c>
      <c r="C173" s="20">
        <v>129977</v>
      </c>
      <c r="D173" s="1"/>
      <c r="E173" s="20"/>
      <c r="F173" s="20"/>
      <c r="I173" s="20"/>
      <c r="J173" s="21" t="s">
        <v>165</v>
      </c>
      <c r="K173" s="20">
        <v>151520</v>
      </c>
      <c r="L173" s="1"/>
      <c r="M173" s="20"/>
      <c r="N173" s="20"/>
      <c r="O173" s="27"/>
    </row>
    <row r="174" spans="1:15" x14ac:dyDescent="0.2">
      <c r="A174" s="20"/>
      <c r="B174" s="21">
        <v>3</v>
      </c>
      <c r="C174" s="20">
        <v>30389</v>
      </c>
      <c r="D174" s="1">
        <f>100*C174/C173</f>
        <v>23.380290359063526</v>
      </c>
      <c r="E174" s="20"/>
      <c r="F174" s="20"/>
      <c r="I174" s="20"/>
      <c r="J174" s="21">
        <v>3</v>
      </c>
      <c r="K174" s="20">
        <v>8161</v>
      </c>
      <c r="L174" s="1">
        <f>100*K174/K173</f>
        <v>5.3860876451953539</v>
      </c>
      <c r="M174" s="20"/>
      <c r="N174" s="20"/>
      <c r="O174" s="27"/>
    </row>
    <row r="175" spans="1:15" x14ac:dyDescent="0.2">
      <c r="A175" s="20"/>
      <c r="B175" s="21"/>
      <c r="C175" s="3" t="s">
        <v>35</v>
      </c>
      <c r="D175" s="4">
        <f>AVERAGE(D169:D174)</f>
        <v>21.202370026200441</v>
      </c>
      <c r="E175" s="20"/>
      <c r="F175" s="20"/>
      <c r="I175" s="20"/>
      <c r="J175" s="21"/>
      <c r="K175" s="3" t="s">
        <v>35</v>
      </c>
      <c r="L175" s="4">
        <f>AVERAGE(L169:L174)</f>
        <v>6.5994364306701589</v>
      </c>
      <c r="M175" s="20"/>
      <c r="N175" s="20"/>
      <c r="O175" s="27"/>
    </row>
    <row r="176" spans="1:15" x14ac:dyDescent="0.2">
      <c r="A176" s="20" t="s">
        <v>177</v>
      </c>
      <c r="B176" s="21" t="s">
        <v>165</v>
      </c>
      <c r="C176" s="20">
        <v>10171</v>
      </c>
      <c r="D176" s="1"/>
      <c r="E176" s="20"/>
      <c r="F176" s="20"/>
      <c r="I176" s="20" t="s">
        <v>177</v>
      </c>
      <c r="J176" s="21" t="s">
        <v>165</v>
      </c>
      <c r="K176" s="20">
        <v>5765</v>
      </c>
      <c r="L176" s="1"/>
      <c r="M176" s="20"/>
      <c r="N176" s="20"/>
      <c r="O176" s="27"/>
    </row>
    <row r="177" spans="1:15" x14ac:dyDescent="0.2">
      <c r="A177" s="20"/>
      <c r="B177" s="21">
        <v>1</v>
      </c>
      <c r="C177" s="20">
        <v>1465</v>
      </c>
      <c r="D177" s="1">
        <f>100*C177/C176</f>
        <v>14.403696784976894</v>
      </c>
      <c r="E177" s="20"/>
      <c r="F177" s="20"/>
      <c r="I177" s="20"/>
      <c r="J177" s="21">
        <v>1</v>
      </c>
      <c r="K177" s="20">
        <v>1096</v>
      </c>
      <c r="L177" s="1">
        <f>100*K177/K176</f>
        <v>19.011274934952297</v>
      </c>
      <c r="M177" s="20"/>
      <c r="N177" s="20"/>
      <c r="O177" s="27"/>
    </row>
    <row r="178" spans="1:15" x14ac:dyDescent="0.2">
      <c r="A178" s="20"/>
      <c r="B178" s="21" t="s">
        <v>165</v>
      </c>
      <c r="C178" s="20">
        <v>15800</v>
      </c>
      <c r="D178" s="1"/>
      <c r="E178" s="20"/>
      <c r="F178" s="20"/>
      <c r="I178" s="20"/>
      <c r="J178" s="21" t="s">
        <v>165</v>
      </c>
      <c r="K178" s="20">
        <v>19279</v>
      </c>
      <c r="L178" s="1"/>
      <c r="M178" s="20"/>
      <c r="N178" s="20"/>
      <c r="O178" s="27"/>
    </row>
    <row r="179" spans="1:15" x14ac:dyDescent="0.2">
      <c r="A179" s="20"/>
      <c r="B179" s="21">
        <v>2</v>
      </c>
      <c r="C179" s="20">
        <v>4645</v>
      </c>
      <c r="D179" s="1">
        <f>100*C179/C178</f>
        <v>29.398734177215189</v>
      </c>
      <c r="E179" s="20"/>
      <c r="F179" s="20"/>
      <c r="I179" s="20"/>
      <c r="J179" s="21">
        <v>2</v>
      </c>
      <c r="K179" s="20">
        <v>1375</v>
      </c>
      <c r="L179" s="1">
        <f>100*K179/K178</f>
        <v>7.1321126614450954</v>
      </c>
      <c r="M179" s="20"/>
      <c r="N179" s="20"/>
      <c r="O179" s="27"/>
    </row>
    <row r="180" spans="1:15" x14ac:dyDescent="0.2">
      <c r="A180" s="20"/>
      <c r="B180" s="21" t="s">
        <v>165</v>
      </c>
      <c r="C180" s="20">
        <v>152810</v>
      </c>
      <c r="D180" s="1"/>
      <c r="E180" s="20"/>
      <c r="F180" s="20"/>
      <c r="I180" s="20"/>
      <c r="J180" s="21" t="s">
        <v>165</v>
      </c>
      <c r="K180" s="20">
        <v>228690</v>
      </c>
      <c r="L180" s="1"/>
      <c r="M180" s="20"/>
      <c r="N180" s="20"/>
      <c r="O180" s="27"/>
    </row>
    <row r="181" spans="1:15" x14ac:dyDescent="0.2">
      <c r="A181" s="20"/>
      <c r="B181" s="21">
        <v>3</v>
      </c>
      <c r="C181" s="20">
        <v>36179</v>
      </c>
      <c r="D181" s="1">
        <f>100*C181/C180</f>
        <v>23.675806557162488</v>
      </c>
      <c r="E181" s="20"/>
      <c r="F181" s="20"/>
      <c r="I181" s="20"/>
      <c r="J181" s="21">
        <v>3</v>
      </c>
      <c r="K181" s="20">
        <v>21796</v>
      </c>
      <c r="L181" s="1">
        <f>100*K181/K180</f>
        <v>9.530805894442258</v>
      </c>
      <c r="M181" s="20"/>
      <c r="N181" s="20"/>
      <c r="O181" s="27"/>
    </row>
    <row r="182" spans="1:15" x14ac:dyDescent="0.2">
      <c r="A182" s="20"/>
      <c r="B182" s="21"/>
      <c r="C182" s="3" t="s">
        <v>35</v>
      </c>
      <c r="D182" s="4">
        <f>AVERAGE(D176:D181)</f>
        <v>22.492745839784856</v>
      </c>
      <c r="E182" s="20"/>
      <c r="F182" s="20"/>
      <c r="I182" s="20"/>
      <c r="J182" s="21"/>
      <c r="K182" s="3" t="s">
        <v>35</v>
      </c>
      <c r="L182" s="4">
        <f>AVERAGE(L176:L181)</f>
        <v>11.891397830279884</v>
      </c>
      <c r="M182" s="20"/>
      <c r="N182" s="20"/>
      <c r="O182" s="27"/>
    </row>
    <row r="183" spans="1:15" x14ac:dyDescent="0.2">
      <c r="A183" s="20" t="s">
        <v>166</v>
      </c>
      <c r="B183" s="21" t="s">
        <v>165</v>
      </c>
      <c r="C183" s="20">
        <v>4780</v>
      </c>
      <c r="D183" s="1"/>
      <c r="E183" s="20"/>
      <c r="F183" s="20"/>
      <c r="I183" s="20" t="s">
        <v>166</v>
      </c>
      <c r="J183" s="21" t="s">
        <v>165</v>
      </c>
      <c r="K183" s="20">
        <v>17802</v>
      </c>
      <c r="L183" s="1"/>
      <c r="M183" s="20"/>
      <c r="N183" s="20"/>
      <c r="O183" s="27"/>
    </row>
    <row r="184" spans="1:15" x14ac:dyDescent="0.2">
      <c r="A184" s="20"/>
      <c r="B184" s="21">
        <v>1</v>
      </c>
      <c r="C184" s="20">
        <v>699</v>
      </c>
      <c r="D184" s="1">
        <f>100*C184/C183</f>
        <v>14.623430962343097</v>
      </c>
      <c r="E184" s="20"/>
      <c r="F184" s="20"/>
      <c r="I184" s="20"/>
      <c r="J184" s="21">
        <v>1</v>
      </c>
      <c r="K184" s="20">
        <v>960</v>
      </c>
      <c r="L184" s="1">
        <f>100*K184/K183</f>
        <v>5.392652510953825</v>
      </c>
      <c r="M184" s="20"/>
      <c r="N184" s="20"/>
      <c r="O184" s="27"/>
    </row>
    <row r="185" spans="1:15" x14ac:dyDescent="0.2">
      <c r="A185" s="20"/>
      <c r="B185" s="21" t="s">
        <v>165</v>
      </c>
      <c r="C185" s="20">
        <v>18088</v>
      </c>
      <c r="D185" s="1"/>
      <c r="E185" s="20"/>
      <c r="F185" s="20"/>
      <c r="I185" s="20"/>
      <c r="J185" s="21" t="s">
        <v>165</v>
      </c>
      <c r="K185" s="20">
        <v>9764</v>
      </c>
      <c r="L185" s="1"/>
      <c r="M185" s="20"/>
      <c r="N185" s="20"/>
      <c r="O185" s="27"/>
    </row>
    <row r="186" spans="1:15" x14ac:dyDescent="0.2">
      <c r="A186" s="20"/>
      <c r="B186" s="21">
        <v>2</v>
      </c>
      <c r="C186" s="20">
        <v>1997</v>
      </c>
      <c r="D186" s="1">
        <f>100*C186/C185</f>
        <v>11.040468819106589</v>
      </c>
      <c r="E186" s="20"/>
      <c r="F186" s="20"/>
      <c r="I186" s="20"/>
      <c r="J186" s="21">
        <v>2</v>
      </c>
      <c r="K186" s="20">
        <v>1312</v>
      </c>
      <c r="L186" s="1">
        <f>100*K186/K185</f>
        <v>13.437115936091766</v>
      </c>
      <c r="M186" s="20"/>
      <c r="N186" s="20"/>
      <c r="O186" s="27"/>
    </row>
    <row r="187" spans="1:15" x14ac:dyDescent="0.2">
      <c r="A187" s="20"/>
      <c r="B187" s="21" t="s">
        <v>165</v>
      </c>
      <c r="C187" s="20">
        <v>73416</v>
      </c>
      <c r="D187" s="1"/>
      <c r="E187" s="20"/>
      <c r="F187" s="20"/>
      <c r="I187" s="20"/>
      <c r="J187" s="21" t="s">
        <v>165</v>
      </c>
      <c r="K187" s="20">
        <v>146698</v>
      </c>
      <c r="L187" s="1"/>
      <c r="M187" s="20"/>
      <c r="N187" s="20"/>
      <c r="O187" s="27"/>
    </row>
    <row r="188" spans="1:15" x14ac:dyDescent="0.2">
      <c r="A188" s="20"/>
      <c r="B188" s="21">
        <v>3</v>
      </c>
      <c r="C188" s="20">
        <v>25528</v>
      </c>
      <c r="D188" s="1">
        <f>100*C188/C187</f>
        <v>34.771711888416696</v>
      </c>
      <c r="E188" s="20"/>
      <c r="F188" s="20"/>
      <c r="I188" s="20"/>
      <c r="J188" s="21">
        <v>3</v>
      </c>
      <c r="K188" s="20">
        <v>12642</v>
      </c>
      <c r="L188" s="1">
        <f>100*K188/K187</f>
        <v>8.6177043995146487</v>
      </c>
      <c r="M188" s="20"/>
      <c r="N188" s="20"/>
      <c r="O188" s="27"/>
    </row>
    <row r="189" spans="1:15" x14ac:dyDescent="0.2">
      <c r="A189" s="20"/>
      <c r="B189" s="21"/>
      <c r="C189" s="3" t="s">
        <v>35</v>
      </c>
      <c r="D189" s="4">
        <f>AVERAGE(D183:D188)</f>
        <v>20.145203889955461</v>
      </c>
      <c r="E189" s="20"/>
      <c r="F189" s="20"/>
      <c r="I189" s="20"/>
      <c r="J189" s="21"/>
      <c r="K189" s="3" t="s">
        <v>35</v>
      </c>
      <c r="L189" s="4">
        <f>AVERAGE(L183:L188)</f>
        <v>9.14915761552008</v>
      </c>
      <c r="M189" s="20"/>
      <c r="N189" s="20"/>
      <c r="O189" s="27"/>
    </row>
    <row r="190" spans="1:15" x14ac:dyDescent="0.2">
      <c r="A190" s="20"/>
      <c r="B190" s="20"/>
      <c r="C190" s="5" t="s">
        <v>36</v>
      </c>
      <c r="D190" s="6">
        <f>AVERAGE(D168,D175,D182,D189)</f>
        <v>21.253662165122783</v>
      </c>
      <c r="E190" s="20"/>
      <c r="F190" s="20"/>
      <c r="I190" s="20"/>
      <c r="J190" s="20"/>
      <c r="K190" s="5" t="s">
        <v>36</v>
      </c>
      <c r="L190" s="6">
        <f>AVERAGE(L168,L175,L182,L189)</f>
        <v>8.6204971794450742</v>
      </c>
      <c r="M190" s="20"/>
      <c r="N190" s="20"/>
      <c r="O190" s="27"/>
    </row>
    <row r="191" spans="1:15" x14ac:dyDescent="0.2">
      <c r="A191" s="20"/>
      <c r="B191" s="22" t="s">
        <v>163</v>
      </c>
      <c r="C191" s="20"/>
      <c r="D191" s="20"/>
      <c r="E191" s="20"/>
      <c r="F191" s="20"/>
      <c r="I191" s="20"/>
      <c r="J191" s="22" t="s">
        <v>163</v>
      </c>
      <c r="K191" s="20"/>
      <c r="L191" s="20"/>
      <c r="M191" s="20"/>
      <c r="N191" s="20"/>
      <c r="O191" s="27"/>
    </row>
    <row r="193" spans="1:15" x14ac:dyDescent="0.2">
      <c r="A193" s="20" t="s">
        <v>206</v>
      </c>
      <c r="B193" s="20" t="s">
        <v>5</v>
      </c>
      <c r="C193" s="20" t="s">
        <v>4</v>
      </c>
      <c r="D193" s="20" t="s">
        <v>6</v>
      </c>
      <c r="E193" s="1" t="s">
        <v>5</v>
      </c>
      <c r="F193" s="1" t="s">
        <v>163</v>
      </c>
      <c r="G193" s="1" t="s">
        <v>211</v>
      </c>
      <c r="I193" s="20" t="s">
        <v>209</v>
      </c>
      <c r="J193" s="20" t="s">
        <v>5</v>
      </c>
      <c r="K193" s="20" t="s">
        <v>4</v>
      </c>
      <c r="L193" s="20" t="s">
        <v>6</v>
      </c>
      <c r="M193" s="1" t="s">
        <v>5</v>
      </c>
      <c r="N193" s="1" t="s">
        <v>163</v>
      </c>
      <c r="O193" s="1" t="s">
        <v>211</v>
      </c>
    </row>
    <row r="194" spans="1:15" x14ac:dyDescent="0.2">
      <c r="A194" s="20" t="s">
        <v>186</v>
      </c>
      <c r="B194" s="21" t="s">
        <v>165</v>
      </c>
      <c r="C194" s="20">
        <v>24342</v>
      </c>
      <c r="D194" s="1"/>
      <c r="E194" s="2">
        <v>1</v>
      </c>
      <c r="F194" s="1">
        <f>AVERAGE(C194,C201,C208,C215)</f>
        <v>34767</v>
      </c>
      <c r="G194" s="1">
        <f>AVERAGE(D195,D202,D209,D216)</f>
        <v>18.565992481857847</v>
      </c>
      <c r="I194" s="20" t="s">
        <v>186</v>
      </c>
      <c r="J194" s="21" t="s">
        <v>165</v>
      </c>
      <c r="K194" s="20">
        <v>23796</v>
      </c>
      <c r="L194" s="1"/>
      <c r="M194" s="2">
        <v>1</v>
      </c>
      <c r="N194" s="1">
        <f>AVERAGE(K194,K201,K208,K215)</f>
        <v>27271.75</v>
      </c>
      <c r="O194" s="1">
        <f>AVERAGE(L195,L202,L209,L216)</f>
        <v>8.255644316567448</v>
      </c>
    </row>
    <row r="195" spans="1:15" x14ac:dyDescent="0.2">
      <c r="A195" s="20"/>
      <c r="B195" s="21">
        <v>1</v>
      </c>
      <c r="C195" s="20">
        <v>3990</v>
      </c>
      <c r="D195" s="1">
        <f>100*C195/C194</f>
        <v>16.391422233177224</v>
      </c>
      <c r="E195" s="2">
        <v>2</v>
      </c>
      <c r="F195" s="1">
        <f>AVERAGE(C196,C203,C210,C217)</f>
        <v>5281.666666666667</v>
      </c>
      <c r="G195" s="1">
        <f>AVERAGE(D197,D204,D211,D218)</f>
        <v>12.954153936965012</v>
      </c>
      <c r="I195" s="20"/>
      <c r="J195" s="21">
        <v>1</v>
      </c>
      <c r="K195" s="20">
        <v>1978</v>
      </c>
      <c r="L195" s="1">
        <f>100*K195/K194</f>
        <v>8.3123213985543796</v>
      </c>
      <c r="M195" s="2">
        <v>2</v>
      </c>
      <c r="N195" s="1">
        <f>AVERAGE(K196,K203,K210,K217)</f>
        <v>80551</v>
      </c>
      <c r="O195" s="1">
        <f>AVERAGE(L197,L204,L211,L218)</f>
        <v>7.2322166556288323</v>
      </c>
    </row>
    <row r="196" spans="1:15" x14ac:dyDescent="0.2">
      <c r="A196" s="20"/>
      <c r="B196" s="21" t="s">
        <v>165</v>
      </c>
      <c r="C196" s="20"/>
      <c r="D196" s="1"/>
      <c r="E196" s="2">
        <v>3</v>
      </c>
      <c r="F196" s="1">
        <f>AVERAGE(C198,C205,C212,C219)</f>
        <v>50100</v>
      </c>
      <c r="G196" s="1">
        <f>AVERAGE(D199,D206,D213,D220)</f>
        <v>18.970854412319152</v>
      </c>
      <c r="I196" s="20"/>
      <c r="J196" s="21" t="s">
        <v>165</v>
      </c>
      <c r="K196" s="20">
        <v>39745</v>
      </c>
      <c r="L196" s="1"/>
      <c r="M196" s="2">
        <v>3</v>
      </c>
      <c r="N196" s="1">
        <f>AVERAGE(K198,K205,K212,K219)</f>
        <v>114035</v>
      </c>
      <c r="O196" s="1">
        <f>AVERAGE(L199,L206,L213,L220)</f>
        <v>8.2358793450478434</v>
      </c>
    </row>
    <row r="197" spans="1:15" x14ac:dyDescent="0.2">
      <c r="A197" s="20"/>
      <c r="B197" s="21">
        <v>2</v>
      </c>
      <c r="C197" s="20"/>
      <c r="D197" s="1"/>
      <c r="E197" s="22" t="s">
        <v>213</v>
      </c>
      <c r="F197" s="22">
        <f>SUM(F194:F196)</f>
        <v>90148.666666666657</v>
      </c>
      <c r="G197" s="22">
        <f>AVERAGE(G194:G196)</f>
        <v>16.830333610380674</v>
      </c>
      <c r="I197" s="20"/>
      <c r="J197" s="21">
        <v>2</v>
      </c>
      <c r="K197" s="20">
        <v>1787</v>
      </c>
      <c r="L197" s="1">
        <f>100*K197/K196</f>
        <v>4.4961630393760226</v>
      </c>
      <c r="M197" s="22" t="s">
        <v>213</v>
      </c>
      <c r="N197" s="22">
        <f>SUM(N194:N196)</f>
        <v>221857.75</v>
      </c>
      <c r="O197" s="22">
        <f>AVERAGE(O194:O196)</f>
        <v>7.9079134390813737</v>
      </c>
    </row>
    <row r="198" spans="1:15" x14ac:dyDescent="0.2">
      <c r="A198" s="20"/>
      <c r="B198" s="21" t="s">
        <v>165</v>
      </c>
      <c r="C198" s="20">
        <v>65012</v>
      </c>
      <c r="D198" s="1"/>
      <c r="E198" s="1"/>
      <c r="F198" s="1"/>
      <c r="G198" s="6">
        <f>D222</f>
        <v>17.145716559376869</v>
      </c>
      <c r="I198" s="20"/>
      <c r="J198" s="21" t="s">
        <v>165</v>
      </c>
      <c r="K198" s="20">
        <v>43687</v>
      </c>
      <c r="L198" s="1"/>
      <c r="M198" s="1"/>
      <c r="N198" s="1"/>
      <c r="O198" s="6">
        <f>L222</f>
        <v>7.9079134390813755</v>
      </c>
    </row>
    <row r="199" spans="1:15" x14ac:dyDescent="0.2">
      <c r="A199" s="20"/>
      <c r="B199" s="21">
        <v>3</v>
      </c>
      <c r="C199" s="20">
        <v>11108</v>
      </c>
      <c r="D199" s="1">
        <f>100*C199/C198</f>
        <v>17.086076416661541</v>
      </c>
      <c r="E199" s="20"/>
      <c r="F199" s="20"/>
      <c r="I199" s="20"/>
      <c r="J199" s="21">
        <v>3</v>
      </c>
      <c r="K199" s="20">
        <v>1764</v>
      </c>
      <c r="L199" s="1">
        <f>100*K199/K198</f>
        <v>4.0378144528120492</v>
      </c>
      <c r="M199" s="20"/>
      <c r="N199" s="20"/>
      <c r="O199" s="27"/>
    </row>
    <row r="200" spans="1:15" x14ac:dyDescent="0.2">
      <c r="A200" s="20"/>
      <c r="B200" s="20"/>
      <c r="C200" s="3" t="s">
        <v>35</v>
      </c>
      <c r="D200" s="4">
        <f>AVERAGE(D194:D199)</f>
        <v>16.738749324919382</v>
      </c>
      <c r="E200" s="20"/>
      <c r="F200" s="20"/>
      <c r="I200" s="20"/>
      <c r="J200" s="20"/>
      <c r="K200" s="3" t="s">
        <v>35</v>
      </c>
      <c r="L200" s="4">
        <f>AVERAGE(L194:L199)</f>
        <v>5.615432963580818</v>
      </c>
      <c r="M200" s="20"/>
      <c r="N200" s="20"/>
      <c r="O200" s="27"/>
    </row>
    <row r="201" spans="1:15" x14ac:dyDescent="0.2">
      <c r="A201" s="20" t="s">
        <v>191</v>
      </c>
      <c r="B201" s="21" t="s">
        <v>165</v>
      </c>
      <c r="C201" s="20">
        <v>22607</v>
      </c>
      <c r="D201" s="1"/>
      <c r="E201" s="20"/>
      <c r="F201" s="20"/>
      <c r="I201" s="20" t="s">
        <v>191</v>
      </c>
      <c r="J201" s="21" t="s">
        <v>165</v>
      </c>
      <c r="K201" s="20">
        <v>22941</v>
      </c>
      <c r="L201" s="1"/>
      <c r="M201" s="20"/>
      <c r="N201" s="20"/>
      <c r="O201" s="27"/>
    </row>
    <row r="202" spans="1:15" x14ac:dyDescent="0.2">
      <c r="A202" s="20"/>
      <c r="B202" s="21">
        <v>1</v>
      </c>
      <c r="C202" s="20">
        <v>5122</v>
      </c>
      <c r="D202" s="1">
        <f>100*C202/C201</f>
        <v>22.656699252443932</v>
      </c>
      <c r="E202" s="20"/>
      <c r="F202" s="20"/>
      <c r="I202" s="20"/>
      <c r="J202" s="21">
        <v>1</v>
      </c>
      <c r="K202" s="20">
        <v>2664</v>
      </c>
      <c r="L202" s="1">
        <f>100*K202/K201</f>
        <v>11.612397018438603</v>
      </c>
      <c r="M202" s="20"/>
      <c r="N202" s="20"/>
      <c r="O202" s="27"/>
    </row>
    <row r="203" spans="1:15" x14ac:dyDescent="0.2">
      <c r="A203" s="20"/>
      <c r="B203" s="21" t="s">
        <v>165</v>
      </c>
      <c r="C203" s="20">
        <v>3183</v>
      </c>
      <c r="D203" s="1"/>
      <c r="E203" s="20"/>
      <c r="F203" s="20"/>
      <c r="I203" s="20"/>
      <c r="J203" s="21" t="s">
        <v>165</v>
      </c>
      <c r="K203" s="20">
        <v>68294</v>
      </c>
      <c r="L203" s="1"/>
      <c r="M203" s="20"/>
      <c r="N203" s="20"/>
      <c r="O203" s="27"/>
    </row>
    <row r="204" spans="1:15" x14ac:dyDescent="0.2">
      <c r="A204" s="20"/>
      <c r="B204" s="21">
        <v>2</v>
      </c>
      <c r="C204" s="20">
        <v>501</v>
      </c>
      <c r="D204" s="1">
        <f>100*C204/C203</f>
        <v>15.739868049010367</v>
      </c>
      <c r="E204" s="20"/>
      <c r="F204" s="20"/>
      <c r="I204" s="20"/>
      <c r="J204" s="21">
        <v>2</v>
      </c>
      <c r="K204" s="20">
        <v>7832</v>
      </c>
      <c r="L204" s="1">
        <f>100*K204/K203</f>
        <v>11.468064544469499</v>
      </c>
      <c r="M204" s="20"/>
      <c r="N204" s="20"/>
      <c r="O204" s="27"/>
    </row>
    <row r="205" spans="1:15" x14ac:dyDescent="0.2">
      <c r="A205" s="20"/>
      <c r="B205" s="21" t="s">
        <v>165</v>
      </c>
      <c r="C205" s="20">
        <v>63953</v>
      </c>
      <c r="D205" s="1"/>
      <c r="E205" s="20"/>
      <c r="F205" s="20"/>
      <c r="I205" s="20"/>
      <c r="J205" s="21" t="s">
        <v>165</v>
      </c>
      <c r="K205" s="20">
        <v>116115</v>
      </c>
      <c r="L205" s="1"/>
      <c r="M205" s="20"/>
      <c r="N205" s="20"/>
      <c r="O205" s="27"/>
    </row>
    <row r="206" spans="1:15" x14ac:dyDescent="0.2">
      <c r="A206" s="20"/>
      <c r="B206" s="21">
        <v>3</v>
      </c>
      <c r="C206" s="20">
        <v>12965</v>
      </c>
      <c r="D206" s="1">
        <f>100*C206/C205</f>
        <v>20.272700264256564</v>
      </c>
      <c r="E206" s="20"/>
      <c r="F206" s="20"/>
      <c r="I206" s="20"/>
      <c r="J206" s="21">
        <v>3</v>
      </c>
      <c r="K206" s="20">
        <v>17801</v>
      </c>
      <c r="L206" s="1">
        <f>100*K206/K205</f>
        <v>15.330491323257116</v>
      </c>
      <c r="M206" s="20"/>
      <c r="N206" s="20"/>
      <c r="O206" s="27"/>
    </row>
    <row r="207" spans="1:15" x14ac:dyDescent="0.2">
      <c r="A207" s="20"/>
      <c r="B207" s="21"/>
      <c r="C207" s="3" t="s">
        <v>35</v>
      </c>
      <c r="D207" s="4">
        <f>AVERAGE(D201:D206)</f>
        <v>19.55642252190362</v>
      </c>
      <c r="E207" s="20"/>
      <c r="F207" s="20"/>
      <c r="I207" s="20"/>
      <c r="J207" s="21"/>
      <c r="K207" s="3" t="s">
        <v>35</v>
      </c>
      <c r="L207" s="4">
        <f>AVERAGE(L201:L206)</f>
        <v>12.803650962055073</v>
      </c>
      <c r="M207" s="20"/>
      <c r="N207" s="20"/>
      <c r="O207" s="27"/>
    </row>
    <row r="208" spans="1:15" x14ac:dyDescent="0.2">
      <c r="A208" s="20" t="s">
        <v>177</v>
      </c>
      <c r="B208" s="21" t="s">
        <v>165</v>
      </c>
      <c r="C208" s="20">
        <v>46911</v>
      </c>
      <c r="D208" s="1"/>
      <c r="E208" s="20"/>
      <c r="F208" s="20"/>
      <c r="I208" s="20" t="s">
        <v>177</v>
      </c>
      <c r="J208" s="21" t="s">
        <v>165</v>
      </c>
      <c r="K208" s="20">
        <v>24416</v>
      </c>
      <c r="L208" s="1"/>
      <c r="M208" s="20"/>
      <c r="N208" s="20"/>
      <c r="O208" s="27"/>
    </row>
    <row r="209" spans="1:15" x14ac:dyDescent="0.2">
      <c r="A209" s="20"/>
      <c r="B209" s="21">
        <v>1</v>
      </c>
      <c r="C209" s="20">
        <v>5361</v>
      </c>
      <c r="D209" s="1">
        <f>100*C209/C208</f>
        <v>11.428023278122401</v>
      </c>
      <c r="E209" s="20"/>
      <c r="F209" s="20"/>
      <c r="I209" s="20"/>
      <c r="J209" s="21">
        <v>1</v>
      </c>
      <c r="K209" s="20">
        <v>1818</v>
      </c>
      <c r="L209" s="1">
        <f>100*K209/K208</f>
        <v>7.4459370904325031</v>
      </c>
      <c r="M209" s="20"/>
      <c r="N209" s="20"/>
      <c r="O209" s="27"/>
    </row>
    <row r="210" spans="1:15" x14ac:dyDescent="0.2">
      <c r="A210" s="20"/>
      <c r="B210" s="21" t="s">
        <v>165</v>
      </c>
      <c r="C210" s="20">
        <v>3270</v>
      </c>
      <c r="D210" s="1"/>
      <c r="E210" s="20"/>
      <c r="F210" s="20"/>
      <c r="I210" s="20"/>
      <c r="J210" s="21" t="s">
        <v>165</v>
      </c>
      <c r="K210" s="20">
        <v>110137</v>
      </c>
      <c r="L210" s="1"/>
      <c r="M210" s="20"/>
      <c r="N210" s="20"/>
      <c r="O210" s="27"/>
    </row>
    <row r="211" spans="1:15" x14ac:dyDescent="0.2">
      <c r="A211" s="20"/>
      <c r="B211" s="21">
        <v>2</v>
      </c>
      <c r="C211" s="20">
        <v>292</v>
      </c>
      <c r="D211" s="1">
        <f>100*C211/C210</f>
        <v>8.9296636085626915</v>
      </c>
      <c r="E211" s="20"/>
      <c r="F211" s="20"/>
      <c r="I211" s="20"/>
      <c r="J211" s="21">
        <v>2</v>
      </c>
      <c r="K211" s="20">
        <v>9053</v>
      </c>
      <c r="L211" s="1">
        <f>100*K211/K210</f>
        <v>8.2197626592335009</v>
      </c>
      <c r="M211" s="20"/>
      <c r="N211" s="20"/>
      <c r="O211" s="27"/>
    </row>
    <row r="212" spans="1:15" x14ac:dyDescent="0.2">
      <c r="A212" s="20"/>
      <c r="B212" s="21" t="s">
        <v>165</v>
      </c>
      <c r="C212" s="20">
        <v>32529</v>
      </c>
      <c r="D212" s="1"/>
      <c r="E212" s="20"/>
      <c r="F212" s="20"/>
      <c r="I212" s="20"/>
      <c r="J212" s="21" t="s">
        <v>165</v>
      </c>
      <c r="K212" s="20">
        <v>150640</v>
      </c>
      <c r="L212" s="1"/>
      <c r="M212" s="20"/>
      <c r="N212" s="20"/>
      <c r="O212" s="27"/>
    </row>
    <row r="213" spans="1:15" x14ac:dyDescent="0.2">
      <c r="A213" s="20"/>
      <c r="B213" s="21">
        <v>3</v>
      </c>
      <c r="C213" s="20">
        <v>5557</v>
      </c>
      <c r="D213" s="1">
        <f>100*C213/C212</f>
        <v>17.08321805158474</v>
      </c>
      <c r="E213" s="20"/>
      <c r="F213" s="20"/>
      <c r="I213" s="20"/>
      <c r="J213" s="21">
        <v>3</v>
      </c>
      <c r="K213" s="20">
        <v>11985</v>
      </c>
      <c r="L213" s="1">
        <f>100*K213/K212</f>
        <v>7.9560541688794473</v>
      </c>
      <c r="M213" s="20"/>
      <c r="N213" s="20"/>
      <c r="O213" s="27"/>
    </row>
    <row r="214" spans="1:15" x14ac:dyDescent="0.2">
      <c r="A214" s="20"/>
      <c r="B214" s="21"/>
      <c r="C214" s="3" t="s">
        <v>35</v>
      </c>
      <c r="D214" s="4">
        <f>AVERAGE(D208:D213)</f>
        <v>12.480301646089947</v>
      </c>
      <c r="E214" s="20"/>
      <c r="F214" s="20"/>
      <c r="I214" s="20"/>
      <c r="J214" s="21"/>
      <c r="K214" s="3" t="s">
        <v>35</v>
      </c>
      <c r="L214" s="4">
        <f>AVERAGE(L208:L213)</f>
        <v>7.873917972848484</v>
      </c>
      <c r="M214" s="20"/>
      <c r="N214" s="20"/>
      <c r="O214" s="27"/>
    </row>
    <row r="215" spans="1:15" x14ac:dyDescent="0.2">
      <c r="A215" s="20" t="s">
        <v>166</v>
      </c>
      <c r="B215" s="21" t="s">
        <v>165</v>
      </c>
      <c r="C215" s="20">
        <v>45208</v>
      </c>
      <c r="D215" s="1"/>
      <c r="E215" s="20"/>
      <c r="F215" s="20"/>
      <c r="I215" s="20" t="s">
        <v>166</v>
      </c>
      <c r="J215" s="21" t="s">
        <v>165</v>
      </c>
      <c r="K215" s="20">
        <v>37934</v>
      </c>
      <c r="L215" s="1"/>
      <c r="M215" s="20"/>
      <c r="N215" s="20"/>
      <c r="O215" s="27"/>
    </row>
    <row r="216" spans="1:15" x14ac:dyDescent="0.2">
      <c r="A216" s="20"/>
      <c r="B216" s="21">
        <v>1</v>
      </c>
      <c r="C216" s="20">
        <v>10754</v>
      </c>
      <c r="D216" s="1">
        <f>100*C216/C215</f>
        <v>23.787825163687842</v>
      </c>
      <c r="E216" s="20"/>
      <c r="F216" s="20"/>
      <c r="I216" s="20"/>
      <c r="J216" s="21">
        <v>1</v>
      </c>
      <c r="K216" s="20">
        <v>2144</v>
      </c>
      <c r="L216" s="1">
        <f>100*K216/K215</f>
        <v>5.6519217588443089</v>
      </c>
      <c r="M216" s="20"/>
      <c r="N216" s="20"/>
      <c r="O216" s="27"/>
    </row>
    <row r="217" spans="1:15" x14ac:dyDescent="0.2">
      <c r="A217" s="20"/>
      <c r="B217" s="21" t="s">
        <v>165</v>
      </c>
      <c r="C217" s="20">
        <v>9392</v>
      </c>
      <c r="D217" s="1"/>
      <c r="E217" s="20"/>
      <c r="F217" s="20"/>
      <c r="I217" s="20"/>
      <c r="J217" s="21" t="s">
        <v>165</v>
      </c>
      <c r="K217" s="20">
        <v>104028</v>
      </c>
      <c r="L217" s="1"/>
      <c r="M217" s="20"/>
      <c r="N217" s="20"/>
      <c r="O217" s="27"/>
    </row>
    <row r="218" spans="1:15" x14ac:dyDescent="0.2">
      <c r="A218" s="20"/>
      <c r="B218" s="21">
        <v>2</v>
      </c>
      <c r="C218" s="20">
        <v>1333</v>
      </c>
      <c r="D218" s="1">
        <f>100*C218/C217</f>
        <v>14.192930153321976</v>
      </c>
      <c r="E218" s="20"/>
      <c r="F218" s="20"/>
      <c r="I218" s="20"/>
      <c r="J218" s="21">
        <v>2</v>
      </c>
      <c r="K218" s="20">
        <v>4936</v>
      </c>
      <c r="L218" s="1">
        <f>100*K218/K217</f>
        <v>4.744876379436306</v>
      </c>
      <c r="M218" s="20"/>
      <c r="N218" s="20"/>
      <c r="O218" s="27"/>
    </row>
    <row r="219" spans="1:15" x14ac:dyDescent="0.2">
      <c r="A219" s="20"/>
      <c r="B219" s="21" t="s">
        <v>165</v>
      </c>
      <c r="C219" s="20">
        <v>38906</v>
      </c>
      <c r="D219" s="1"/>
      <c r="E219" s="20"/>
      <c r="F219" s="20"/>
      <c r="I219" s="20"/>
      <c r="J219" s="21" t="s">
        <v>165</v>
      </c>
      <c r="K219" s="20">
        <v>145698</v>
      </c>
      <c r="L219" s="1"/>
      <c r="M219" s="20"/>
      <c r="N219" s="20"/>
      <c r="O219" s="27"/>
    </row>
    <row r="220" spans="1:15" x14ac:dyDescent="0.2">
      <c r="A220" s="20"/>
      <c r="B220" s="21">
        <v>3</v>
      </c>
      <c r="C220" s="20">
        <v>8342</v>
      </c>
      <c r="D220" s="1">
        <f>100*C220/C219</f>
        <v>21.441422916773764</v>
      </c>
      <c r="E220" s="20"/>
      <c r="F220" s="20"/>
      <c r="I220" s="20"/>
      <c r="J220" s="21">
        <v>3</v>
      </c>
      <c r="K220" s="20">
        <v>8187</v>
      </c>
      <c r="L220" s="1">
        <f>100*K220/K219</f>
        <v>5.6191574352427622</v>
      </c>
      <c r="M220" s="20"/>
      <c r="N220" s="20"/>
      <c r="O220" s="27"/>
    </row>
    <row r="221" spans="1:15" x14ac:dyDescent="0.2">
      <c r="A221" s="20"/>
      <c r="B221" s="21"/>
      <c r="C221" s="3" t="s">
        <v>35</v>
      </c>
      <c r="D221" s="4">
        <f>AVERAGE(D215:D220)</f>
        <v>19.807392744594527</v>
      </c>
      <c r="E221" s="20"/>
      <c r="F221" s="20"/>
      <c r="I221" s="20"/>
      <c r="J221" s="21"/>
      <c r="K221" s="3" t="s">
        <v>35</v>
      </c>
      <c r="L221" s="4">
        <f>AVERAGE(L215:L220)</f>
        <v>5.3386518578411257</v>
      </c>
      <c r="M221" s="20"/>
      <c r="N221" s="20"/>
      <c r="O221" s="27"/>
    </row>
    <row r="222" spans="1:15" x14ac:dyDescent="0.2">
      <c r="A222" s="20"/>
      <c r="B222" s="20"/>
      <c r="C222" s="5" t="s">
        <v>36</v>
      </c>
      <c r="D222" s="6">
        <f>AVERAGE(D200,D207,D214,D221)</f>
        <v>17.145716559376869</v>
      </c>
      <c r="E222" s="20"/>
      <c r="F222" s="20"/>
      <c r="I222" s="20"/>
      <c r="J222" s="20"/>
      <c r="K222" s="5" t="s">
        <v>36</v>
      </c>
      <c r="L222" s="6">
        <f>AVERAGE(L200,L207,L214,L221)</f>
        <v>7.9079134390813755</v>
      </c>
      <c r="M222" s="20"/>
      <c r="N222" s="20"/>
      <c r="O222" s="27"/>
    </row>
    <row r="223" spans="1:15" x14ac:dyDescent="0.2">
      <c r="A223" s="20"/>
      <c r="B223" s="22" t="s">
        <v>163</v>
      </c>
      <c r="C223" s="20"/>
      <c r="D223" s="20"/>
      <c r="E223" s="20"/>
      <c r="F223" s="20"/>
      <c r="I223" s="20"/>
      <c r="J223" s="22" t="s">
        <v>163</v>
      </c>
      <c r="K223" s="20"/>
      <c r="L223" s="20"/>
      <c r="M223" s="20"/>
      <c r="N223" s="20"/>
      <c r="O223" s="27"/>
    </row>
    <row r="225" spans="1:7" x14ac:dyDescent="0.2">
      <c r="A225" s="20" t="s">
        <v>208</v>
      </c>
      <c r="B225" s="20" t="s">
        <v>5</v>
      </c>
      <c r="C225" s="20" t="s">
        <v>4</v>
      </c>
      <c r="D225" s="20" t="s">
        <v>6</v>
      </c>
      <c r="E225" s="1" t="s">
        <v>5</v>
      </c>
      <c r="F225" s="1" t="s">
        <v>163</v>
      </c>
      <c r="G225" s="1" t="s">
        <v>211</v>
      </c>
    </row>
    <row r="226" spans="1:7" x14ac:dyDescent="0.2">
      <c r="A226" s="20" t="s">
        <v>186</v>
      </c>
      <c r="B226" s="21" t="s">
        <v>165</v>
      </c>
      <c r="C226" s="20">
        <v>15521</v>
      </c>
      <c r="D226" s="1"/>
      <c r="E226" s="2">
        <v>1</v>
      </c>
      <c r="F226" s="1">
        <f>AVERAGE(C226,C233,C240,C247)</f>
        <v>25892.25</v>
      </c>
      <c r="G226" s="1">
        <f>AVERAGE(D227,D234,D241,D248)</f>
        <v>21.581253059168755</v>
      </c>
    </row>
    <row r="227" spans="1:7" x14ac:dyDescent="0.2">
      <c r="A227" s="20"/>
      <c r="B227" s="21">
        <v>1</v>
      </c>
      <c r="C227" s="20">
        <v>3410</v>
      </c>
      <c r="D227" s="1">
        <f>100*C227/C226</f>
        <v>21.970233876683203</v>
      </c>
      <c r="E227" s="2">
        <v>2</v>
      </c>
      <c r="F227" s="1">
        <f>AVERAGE(C228,C235,C242,C249)</f>
        <v>26500.25</v>
      </c>
      <c r="G227" s="1">
        <f>AVERAGE(D229,D236,D243,D250)</f>
        <v>17.608226955555971</v>
      </c>
    </row>
    <row r="228" spans="1:7" x14ac:dyDescent="0.2">
      <c r="A228" s="20"/>
      <c r="B228" s="21" t="s">
        <v>165</v>
      </c>
      <c r="C228" s="20">
        <v>11263</v>
      </c>
      <c r="D228" s="1"/>
      <c r="E228" s="2">
        <v>3</v>
      </c>
      <c r="F228" s="1">
        <f>AVERAGE(C230,C237,C244,C251)</f>
        <v>63080</v>
      </c>
      <c r="G228" s="1">
        <f>AVERAGE(D231,D238,D245,D252)</f>
        <v>21.917570768899179</v>
      </c>
    </row>
    <row r="229" spans="1:7" x14ac:dyDescent="0.2">
      <c r="A229" s="20"/>
      <c r="B229" s="21">
        <v>2</v>
      </c>
      <c r="C229" s="20">
        <v>2459</v>
      </c>
      <c r="D229" s="1">
        <f>100*C229/C228</f>
        <v>21.832549054425996</v>
      </c>
      <c r="E229" s="22" t="s">
        <v>213</v>
      </c>
      <c r="F229" s="22">
        <f>SUM(F226:F228)</f>
        <v>115472.5</v>
      </c>
      <c r="G229" s="22">
        <f>AVERAGE(G226:G228)</f>
        <v>20.369016927874636</v>
      </c>
    </row>
    <row r="230" spans="1:7" x14ac:dyDescent="0.2">
      <c r="A230" s="20"/>
      <c r="B230" s="21" t="s">
        <v>165</v>
      </c>
      <c r="C230" s="20">
        <v>86180</v>
      </c>
      <c r="D230" s="1"/>
      <c r="E230" s="1"/>
      <c r="F230" s="1"/>
      <c r="G230" s="6">
        <f>D254</f>
        <v>20.369016927874636</v>
      </c>
    </row>
    <row r="231" spans="1:7" x14ac:dyDescent="0.2">
      <c r="A231" s="20"/>
      <c r="B231" s="21">
        <v>3</v>
      </c>
      <c r="C231" s="20">
        <v>15144</v>
      </c>
      <c r="D231" s="1">
        <f>100*C231/C230</f>
        <v>17.572522627059641</v>
      </c>
      <c r="E231" s="20"/>
      <c r="F231" s="20"/>
    </row>
    <row r="232" spans="1:7" x14ac:dyDescent="0.2">
      <c r="A232" s="20"/>
      <c r="B232" s="20"/>
      <c r="C232" s="3" t="s">
        <v>35</v>
      </c>
      <c r="D232" s="4">
        <f>AVERAGE(D226:D231)</f>
        <v>20.458435186056281</v>
      </c>
      <c r="E232" s="20"/>
      <c r="F232" s="20"/>
    </row>
    <row r="233" spans="1:7" x14ac:dyDescent="0.2">
      <c r="A233" s="20" t="s">
        <v>191</v>
      </c>
      <c r="B233" s="21" t="s">
        <v>165</v>
      </c>
      <c r="C233" s="20">
        <v>14621</v>
      </c>
      <c r="D233" s="1"/>
      <c r="E233" s="20"/>
      <c r="F233" s="20"/>
    </row>
    <row r="234" spans="1:7" x14ac:dyDescent="0.2">
      <c r="A234" s="20"/>
      <c r="B234" s="21">
        <v>1</v>
      </c>
      <c r="C234" s="20">
        <v>2378</v>
      </c>
      <c r="D234" s="1">
        <f>100*C234/C233</f>
        <v>16.264277409205938</v>
      </c>
      <c r="E234" s="20"/>
      <c r="F234" s="20"/>
    </row>
    <row r="235" spans="1:7" x14ac:dyDescent="0.2">
      <c r="A235" s="20"/>
      <c r="B235" s="21" t="s">
        <v>165</v>
      </c>
      <c r="C235" s="20">
        <v>16826</v>
      </c>
      <c r="D235" s="1"/>
      <c r="E235" s="20"/>
      <c r="F235" s="20"/>
    </row>
    <row r="236" spans="1:7" x14ac:dyDescent="0.2">
      <c r="A236" s="20"/>
      <c r="B236" s="21">
        <v>2</v>
      </c>
      <c r="C236" s="20">
        <v>2868</v>
      </c>
      <c r="D236" s="1">
        <f>100*C236/C235</f>
        <v>17.045049328420301</v>
      </c>
      <c r="E236" s="20"/>
      <c r="F236" s="20"/>
    </row>
    <row r="237" spans="1:7" x14ac:dyDescent="0.2">
      <c r="A237" s="20"/>
      <c r="B237" s="21" t="s">
        <v>165</v>
      </c>
      <c r="C237" s="20">
        <v>57319</v>
      </c>
      <c r="D237" s="1"/>
      <c r="E237" s="20"/>
      <c r="F237" s="20"/>
    </row>
    <row r="238" spans="1:7" x14ac:dyDescent="0.2">
      <c r="A238" s="20"/>
      <c r="B238" s="21">
        <v>3</v>
      </c>
      <c r="C238" s="20">
        <v>10003</v>
      </c>
      <c r="D238" s="1">
        <f>100*C238/C237</f>
        <v>17.45145588722762</v>
      </c>
      <c r="E238" s="20"/>
      <c r="F238" s="20"/>
    </row>
    <row r="239" spans="1:7" x14ac:dyDescent="0.2">
      <c r="A239" s="20"/>
      <c r="B239" s="21"/>
      <c r="C239" s="3" t="s">
        <v>35</v>
      </c>
      <c r="D239" s="4">
        <f>AVERAGE(D233:D238)</f>
        <v>16.920260874951286</v>
      </c>
      <c r="E239" s="20"/>
      <c r="F239" s="20"/>
    </row>
    <row r="240" spans="1:7" x14ac:dyDescent="0.2">
      <c r="A240" s="20" t="s">
        <v>177</v>
      </c>
      <c r="B240" s="21" t="s">
        <v>165</v>
      </c>
      <c r="C240" s="20">
        <v>34770</v>
      </c>
      <c r="D240" s="1"/>
      <c r="E240" s="20"/>
      <c r="F240" s="20"/>
    </row>
    <row r="241" spans="1:6" x14ac:dyDescent="0.2">
      <c r="A241" s="20"/>
      <c r="B241" s="21">
        <v>1</v>
      </c>
      <c r="C241" s="20">
        <v>8832</v>
      </c>
      <c r="D241" s="1">
        <f>100*C241/C240</f>
        <v>25.40120793787748</v>
      </c>
      <c r="E241" s="20"/>
      <c r="F241" s="20"/>
    </row>
    <row r="242" spans="1:6" x14ac:dyDescent="0.2">
      <c r="A242" s="20"/>
      <c r="B242" s="21" t="s">
        <v>165</v>
      </c>
      <c r="C242" s="20">
        <v>35900</v>
      </c>
      <c r="D242" s="1"/>
      <c r="E242" s="20"/>
      <c r="F242" s="20"/>
    </row>
    <row r="243" spans="1:6" x14ac:dyDescent="0.2">
      <c r="A243" s="20"/>
      <c r="B243" s="21">
        <v>2</v>
      </c>
      <c r="C243" s="20">
        <v>6608</v>
      </c>
      <c r="D243" s="1">
        <f>100*C243/C242</f>
        <v>18.406685236768801</v>
      </c>
      <c r="E243" s="20"/>
      <c r="F243" s="20"/>
    </row>
    <row r="244" spans="1:6" x14ac:dyDescent="0.2">
      <c r="A244" s="20"/>
      <c r="B244" s="21" t="s">
        <v>165</v>
      </c>
      <c r="C244" s="20">
        <v>62121</v>
      </c>
      <c r="D244" s="1"/>
      <c r="E244" s="20"/>
      <c r="F244" s="20"/>
    </row>
    <row r="245" spans="1:6" x14ac:dyDescent="0.2">
      <c r="A245" s="20"/>
      <c r="B245" s="21">
        <v>3</v>
      </c>
      <c r="C245" s="20">
        <v>14684</v>
      </c>
      <c r="D245" s="1">
        <f>100*C245/C244</f>
        <v>23.637739250816953</v>
      </c>
      <c r="E245" s="20"/>
      <c r="F245" s="20"/>
    </row>
    <row r="246" spans="1:6" x14ac:dyDescent="0.2">
      <c r="A246" s="20"/>
      <c r="B246" s="21"/>
      <c r="C246" s="3" t="s">
        <v>35</v>
      </c>
      <c r="D246" s="4">
        <f>AVERAGE(D240:D245)</f>
        <v>22.481877475154409</v>
      </c>
      <c r="E246" s="20"/>
      <c r="F246" s="20"/>
    </row>
    <row r="247" spans="1:6" x14ac:dyDescent="0.2">
      <c r="A247" s="20" t="s">
        <v>166</v>
      </c>
      <c r="B247" s="21" t="s">
        <v>165</v>
      </c>
      <c r="C247" s="20">
        <v>38657</v>
      </c>
      <c r="D247" s="1"/>
      <c r="E247" s="20"/>
      <c r="F247" s="20"/>
    </row>
    <row r="248" spans="1:6" x14ac:dyDescent="0.2">
      <c r="A248" s="20"/>
      <c r="B248" s="21">
        <v>1</v>
      </c>
      <c r="C248" s="20">
        <v>8771</v>
      </c>
      <c r="D248" s="1">
        <f>100*C248/C247</f>
        <v>22.689293012908401</v>
      </c>
      <c r="E248" s="20"/>
      <c r="F248" s="20"/>
    </row>
    <row r="249" spans="1:6" x14ac:dyDescent="0.2">
      <c r="A249" s="20"/>
      <c r="B249" s="21" t="s">
        <v>165</v>
      </c>
      <c r="C249" s="20">
        <v>42012</v>
      </c>
      <c r="D249" s="1"/>
      <c r="E249" s="20"/>
      <c r="F249" s="20"/>
    </row>
    <row r="250" spans="1:6" x14ac:dyDescent="0.2">
      <c r="A250" s="20"/>
      <c r="B250" s="21">
        <v>2</v>
      </c>
      <c r="C250" s="20">
        <v>5524</v>
      </c>
      <c r="D250" s="1">
        <f>100*C250/C249</f>
        <v>13.148624202608778</v>
      </c>
      <c r="E250" s="20"/>
      <c r="F250" s="20"/>
    </row>
    <row r="251" spans="1:6" x14ac:dyDescent="0.2">
      <c r="A251" s="20"/>
      <c r="B251" s="21" t="s">
        <v>165</v>
      </c>
      <c r="C251" s="20">
        <v>46700</v>
      </c>
      <c r="D251" s="1"/>
      <c r="E251" s="20"/>
      <c r="F251" s="20"/>
    </row>
    <row r="252" spans="1:6" x14ac:dyDescent="0.2">
      <c r="A252" s="20"/>
      <c r="B252" s="21">
        <v>3</v>
      </c>
      <c r="C252" s="20">
        <v>13547</v>
      </c>
      <c r="D252" s="1">
        <f>100*C252/C251</f>
        <v>29.008565310492504</v>
      </c>
      <c r="E252" s="20"/>
      <c r="F252" s="20"/>
    </row>
    <row r="253" spans="1:6" x14ac:dyDescent="0.2">
      <c r="A253" s="20"/>
      <c r="B253" s="21"/>
      <c r="C253" s="3" t="s">
        <v>35</v>
      </c>
      <c r="D253" s="4">
        <f>AVERAGE(D247:D252)</f>
        <v>21.615494175336561</v>
      </c>
      <c r="E253" s="20"/>
      <c r="F253" s="20"/>
    </row>
    <row r="254" spans="1:6" x14ac:dyDescent="0.2">
      <c r="A254" s="20"/>
      <c r="B254" s="20"/>
      <c r="C254" s="5" t="s">
        <v>36</v>
      </c>
      <c r="D254" s="6">
        <f>AVERAGE(D232,D239,D246,D253)</f>
        <v>20.369016927874636</v>
      </c>
      <c r="E254" s="20"/>
      <c r="F254" s="20"/>
    </row>
    <row r="255" spans="1:6" x14ac:dyDescent="0.2">
      <c r="A255" s="20"/>
      <c r="B255" s="22" t="s">
        <v>163</v>
      </c>
      <c r="C255" s="20"/>
      <c r="D255" s="20"/>
      <c r="E255" s="20"/>
      <c r="F255" s="20"/>
    </row>
    <row r="257" spans="1:7" x14ac:dyDescent="0.2">
      <c r="A257" s="20" t="s">
        <v>210</v>
      </c>
      <c r="B257" s="20" t="s">
        <v>5</v>
      </c>
      <c r="C257" s="20" t="s">
        <v>4</v>
      </c>
      <c r="D257" s="20" t="s">
        <v>6</v>
      </c>
      <c r="E257" s="1" t="s">
        <v>5</v>
      </c>
      <c r="F257" s="1" t="s">
        <v>163</v>
      </c>
      <c r="G257" s="1" t="s">
        <v>211</v>
      </c>
    </row>
    <row r="258" spans="1:7" x14ac:dyDescent="0.2">
      <c r="A258" s="20" t="s">
        <v>186</v>
      </c>
      <c r="B258" s="21" t="s">
        <v>165</v>
      </c>
      <c r="C258" s="20">
        <v>24414</v>
      </c>
      <c r="D258" s="1"/>
      <c r="E258" s="2">
        <v>1</v>
      </c>
      <c r="F258" s="1">
        <f>AVERAGE(C258,C265,C272,C279)</f>
        <v>38076.75</v>
      </c>
      <c r="G258" s="1">
        <f>AVERAGE(D259,D266,D273,D280)</f>
        <v>17.061792553625345</v>
      </c>
    </row>
    <row r="259" spans="1:7" x14ac:dyDescent="0.2">
      <c r="A259" s="20"/>
      <c r="B259" s="21">
        <v>1</v>
      </c>
      <c r="C259" s="20">
        <v>2880</v>
      </c>
      <c r="D259" s="1">
        <f>100*C259/C258</f>
        <v>11.796510199066109</v>
      </c>
      <c r="E259" s="2">
        <v>2</v>
      </c>
      <c r="F259" s="1">
        <f>AVERAGE(C260,C267,C274,C281)</f>
        <v>5461.25</v>
      </c>
      <c r="G259" s="1">
        <f>AVERAGE(D261,D268,D275,D282)</f>
        <v>14.652632167852545</v>
      </c>
    </row>
    <row r="260" spans="1:7" x14ac:dyDescent="0.2">
      <c r="A260" s="20"/>
      <c r="B260" s="21" t="s">
        <v>165</v>
      </c>
      <c r="C260" s="20">
        <v>6610</v>
      </c>
      <c r="D260" s="1"/>
      <c r="E260" s="2">
        <v>3</v>
      </c>
      <c r="F260" s="1">
        <f>AVERAGE(C262,C269,C276,C283)</f>
        <v>53254.75</v>
      </c>
      <c r="G260" s="1">
        <f>AVERAGE(D263,D270,D277,D284)</f>
        <v>21.105965119502081</v>
      </c>
    </row>
    <row r="261" spans="1:7" x14ac:dyDescent="0.2">
      <c r="A261" s="20"/>
      <c r="B261" s="21">
        <v>2</v>
      </c>
      <c r="C261" s="20">
        <v>759</v>
      </c>
      <c r="D261" s="1">
        <f>100*C261/C260</f>
        <v>11.482602118003026</v>
      </c>
      <c r="E261" s="22" t="s">
        <v>213</v>
      </c>
      <c r="F261" s="22">
        <f>SUM(F258:F260)</f>
        <v>96792.75</v>
      </c>
      <c r="G261" s="22">
        <f>AVERAGE(G258:G260)</f>
        <v>17.606796613659991</v>
      </c>
    </row>
    <row r="262" spans="1:7" x14ac:dyDescent="0.2">
      <c r="A262" s="20"/>
      <c r="B262" s="21" t="s">
        <v>165</v>
      </c>
      <c r="C262" s="20">
        <v>33917</v>
      </c>
      <c r="D262" s="1"/>
      <c r="E262" s="1"/>
      <c r="F262" s="1"/>
      <c r="G262" s="6">
        <f>D286</f>
        <v>17.606796613659991</v>
      </c>
    </row>
    <row r="263" spans="1:7" x14ac:dyDescent="0.2">
      <c r="A263" s="20"/>
      <c r="B263" s="21">
        <v>3</v>
      </c>
      <c r="C263" s="20">
        <v>4621</v>
      </c>
      <c r="D263" s="1">
        <f>100*C263/C262</f>
        <v>13.624436123477903</v>
      </c>
      <c r="E263" s="20"/>
      <c r="F263" s="20"/>
    </row>
    <row r="264" spans="1:7" x14ac:dyDescent="0.2">
      <c r="A264" s="20"/>
      <c r="B264" s="20"/>
      <c r="C264" s="3" t="s">
        <v>35</v>
      </c>
      <c r="D264" s="4">
        <f>AVERAGE(D258:D263)</f>
        <v>12.30118281351568</v>
      </c>
      <c r="E264" s="20"/>
      <c r="F264" s="20"/>
    </row>
    <row r="265" spans="1:7" x14ac:dyDescent="0.2">
      <c r="A265" s="20" t="s">
        <v>191</v>
      </c>
      <c r="B265" s="21" t="s">
        <v>165</v>
      </c>
      <c r="C265" s="20">
        <v>9972</v>
      </c>
      <c r="D265" s="1"/>
      <c r="E265" s="20"/>
      <c r="F265" s="20"/>
    </row>
    <row r="266" spans="1:7" x14ac:dyDescent="0.2">
      <c r="A266" s="20"/>
      <c r="B266" s="21">
        <v>1</v>
      </c>
      <c r="C266" s="20">
        <v>2598</v>
      </c>
      <c r="D266" s="1">
        <f>100*C266/C265</f>
        <v>26.05294825511432</v>
      </c>
      <c r="E266" s="20"/>
      <c r="F266" s="20"/>
    </row>
    <row r="267" spans="1:7" x14ac:dyDescent="0.2">
      <c r="A267" s="20"/>
      <c r="B267" s="21" t="s">
        <v>165</v>
      </c>
      <c r="C267" s="20">
        <v>2777</v>
      </c>
      <c r="D267" s="1"/>
      <c r="E267" s="20"/>
      <c r="F267" s="20"/>
    </row>
    <row r="268" spans="1:7" x14ac:dyDescent="0.2">
      <c r="A268" s="20"/>
      <c r="B268" s="21">
        <v>2</v>
      </c>
      <c r="C268" s="20">
        <v>483</v>
      </c>
      <c r="D268" s="1">
        <f>100*C268/C267</f>
        <v>17.392870003601008</v>
      </c>
      <c r="E268" s="20"/>
      <c r="F268" s="20"/>
    </row>
    <row r="269" spans="1:7" x14ac:dyDescent="0.2">
      <c r="A269" s="20"/>
      <c r="B269" s="21" t="s">
        <v>165</v>
      </c>
      <c r="C269" s="20">
        <v>34486</v>
      </c>
      <c r="D269" s="1"/>
      <c r="E269" s="20"/>
      <c r="F269" s="20"/>
    </row>
    <row r="270" spans="1:7" x14ac:dyDescent="0.2">
      <c r="A270" s="20"/>
      <c r="B270" s="21">
        <v>3</v>
      </c>
      <c r="C270" s="20">
        <v>11036</v>
      </c>
      <c r="D270" s="1">
        <f>100*C270/C269</f>
        <v>32.001391869164301</v>
      </c>
      <c r="E270" s="20"/>
      <c r="F270" s="20"/>
    </row>
    <row r="271" spans="1:7" x14ac:dyDescent="0.2">
      <c r="A271" s="20"/>
      <c r="B271" s="21"/>
      <c r="C271" s="3" t="s">
        <v>35</v>
      </c>
      <c r="D271" s="4">
        <f>AVERAGE(D265:D270)</f>
        <v>25.149070042626544</v>
      </c>
      <c r="E271" s="20"/>
      <c r="F271" s="20"/>
    </row>
    <row r="272" spans="1:7" x14ac:dyDescent="0.2">
      <c r="A272" s="20" t="s">
        <v>177</v>
      </c>
      <c r="B272" s="21" t="s">
        <v>165</v>
      </c>
      <c r="C272" s="20">
        <v>49156</v>
      </c>
      <c r="D272" s="1"/>
      <c r="E272" s="20"/>
      <c r="F272" s="20"/>
    </row>
    <row r="273" spans="1:6" x14ac:dyDescent="0.2">
      <c r="A273" s="20"/>
      <c r="B273" s="21">
        <v>1</v>
      </c>
      <c r="C273" s="20">
        <v>6272</v>
      </c>
      <c r="D273" s="1">
        <f>100*C273/C272</f>
        <v>12.759378305801937</v>
      </c>
      <c r="E273" s="20"/>
      <c r="F273" s="20"/>
    </row>
    <row r="274" spans="1:6" x14ac:dyDescent="0.2">
      <c r="A274" s="20"/>
      <c r="B274" s="21" t="s">
        <v>165</v>
      </c>
      <c r="C274" s="20">
        <v>6192</v>
      </c>
      <c r="D274" s="1"/>
      <c r="E274" s="20"/>
      <c r="F274" s="20"/>
    </row>
    <row r="275" spans="1:6" x14ac:dyDescent="0.2">
      <c r="A275" s="20"/>
      <c r="B275" s="21">
        <v>2</v>
      </c>
      <c r="C275" s="20">
        <v>435</v>
      </c>
      <c r="D275" s="1">
        <f>100*C275/C274</f>
        <v>7.025193798449612</v>
      </c>
      <c r="E275" s="20"/>
      <c r="F275" s="20"/>
    </row>
    <row r="276" spans="1:6" x14ac:dyDescent="0.2">
      <c r="A276" s="20"/>
      <c r="B276" s="21" t="s">
        <v>165</v>
      </c>
      <c r="C276" s="20">
        <v>51953</v>
      </c>
      <c r="D276" s="1"/>
      <c r="E276" s="20"/>
      <c r="F276" s="20"/>
    </row>
    <row r="277" spans="1:6" x14ac:dyDescent="0.2">
      <c r="A277" s="20"/>
      <c r="B277" s="21">
        <v>3</v>
      </c>
      <c r="C277" s="20">
        <v>9970</v>
      </c>
      <c r="D277" s="1">
        <f>100*C277/C276</f>
        <v>19.190422112293803</v>
      </c>
      <c r="E277" s="20"/>
      <c r="F277" s="20"/>
    </row>
    <row r="278" spans="1:6" x14ac:dyDescent="0.2">
      <c r="A278" s="20"/>
      <c r="B278" s="21"/>
      <c r="C278" s="3" t="s">
        <v>35</v>
      </c>
      <c r="D278" s="4">
        <f>AVERAGE(D272:D277)</f>
        <v>12.991664738848451</v>
      </c>
      <c r="E278" s="20"/>
      <c r="F278" s="20"/>
    </row>
    <row r="279" spans="1:6" x14ac:dyDescent="0.2">
      <c r="A279" s="20" t="s">
        <v>166</v>
      </c>
      <c r="B279" s="21" t="s">
        <v>165</v>
      </c>
      <c r="C279" s="20">
        <v>68765</v>
      </c>
      <c r="D279" s="1"/>
      <c r="E279" s="20"/>
      <c r="F279" s="20"/>
    </row>
    <row r="280" spans="1:6" x14ac:dyDescent="0.2">
      <c r="A280" s="20"/>
      <c r="B280" s="21">
        <v>1</v>
      </c>
      <c r="C280" s="20">
        <v>12129</v>
      </c>
      <c r="D280" s="1">
        <f>100*C280/C279</f>
        <v>17.638333454519014</v>
      </c>
      <c r="E280" s="20"/>
      <c r="F280" s="20"/>
    </row>
    <row r="281" spans="1:6" x14ac:dyDescent="0.2">
      <c r="A281" s="20"/>
      <c r="B281" s="21" t="s">
        <v>165</v>
      </c>
      <c r="C281" s="20">
        <v>6266</v>
      </c>
      <c r="D281" s="1"/>
      <c r="E281" s="20"/>
      <c r="F281" s="20"/>
    </row>
    <row r="282" spans="1:6" x14ac:dyDescent="0.2">
      <c r="A282" s="20"/>
      <c r="B282" s="21">
        <v>2</v>
      </c>
      <c r="C282" s="20">
        <v>1423</v>
      </c>
      <c r="D282" s="1">
        <f>100*C282/C281</f>
        <v>22.709862751356528</v>
      </c>
      <c r="E282" s="20"/>
      <c r="F282" s="20"/>
    </row>
    <row r="283" spans="1:6" x14ac:dyDescent="0.2">
      <c r="A283" s="20"/>
      <c r="B283" s="21" t="s">
        <v>165</v>
      </c>
      <c r="C283" s="20">
        <v>92663</v>
      </c>
      <c r="D283" s="1"/>
      <c r="E283" s="20"/>
      <c r="F283" s="20"/>
    </row>
    <row r="284" spans="1:6" x14ac:dyDescent="0.2">
      <c r="A284" s="20"/>
      <c r="B284" s="21">
        <v>3</v>
      </c>
      <c r="C284" s="20">
        <v>18169</v>
      </c>
      <c r="D284" s="1">
        <f>100*C284/C283</f>
        <v>19.607610373072315</v>
      </c>
      <c r="E284" s="20"/>
      <c r="F284" s="20"/>
    </row>
    <row r="285" spans="1:6" x14ac:dyDescent="0.2">
      <c r="A285" s="20"/>
      <c r="B285" s="21"/>
      <c r="C285" s="3" t="s">
        <v>35</v>
      </c>
      <c r="D285" s="4">
        <f>AVERAGE(D279:D284)</f>
        <v>19.985268859649285</v>
      </c>
      <c r="E285" s="20"/>
      <c r="F285" s="20"/>
    </row>
    <row r="286" spans="1:6" x14ac:dyDescent="0.2">
      <c r="A286" s="20"/>
      <c r="B286" s="20"/>
      <c r="C286" s="5" t="s">
        <v>36</v>
      </c>
      <c r="D286" s="6">
        <f>AVERAGE(D264,D271,D278,D285)</f>
        <v>17.606796613659991</v>
      </c>
      <c r="E286" s="20"/>
      <c r="F286" s="20"/>
    </row>
    <row r="287" spans="1:6" x14ac:dyDescent="0.2">
      <c r="A287" s="20"/>
      <c r="B287" s="22" t="s">
        <v>163</v>
      </c>
      <c r="C287" s="20"/>
      <c r="D287" s="20"/>
      <c r="E287" s="20"/>
      <c r="F287" s="20"/>
    </row>
  </sheetData>
  <mergeCells count="2">
    <mergeCell ref="Q1:R1"/>
    <mergeCell ref="Q13:R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6CCB9-3025-374E-A2BB-AB65EA2325C8}">
  <dimension ref="A1:P178"/>
  <sheetViews>
    <sheetView topLeftCell="L1" zoomScale="75" workbookViewId="0">
      <selection activeCell="O14" sqref="O14"/>
    </sheetView>
  </sheetViews>
  <sheetFormatPr baseColWidth="10" defaultRowHeight="16" x14ac:dyDescent="0.2"/>
  <cols>
    <col min="1" max="1" width="13.83203125" style="1" bestFit="1" customWidth="1"/>
    <col min="2" max="2" width="10.83203125" style="1"/>
    <col min="3" max="3" width="11.6640625" style="1" bestFit="1" customWidth="1"/>
    <col min="4" max="7" width="10.83203125" style="1"/>
    <col min="8" max="8" width="13.33203125" style="1" bestFit="1" customWidth="1"/>
    <col min="9" max="16384" width="10.83203125" style="1"/>
  </cols>
  <sheetData>
    <row r="1" spans="1:16" x14ac:dyDescent="0.2">
      <c r="A1" s="1" t="s">
        <v>194</v>
      </c>
      <c r="B1" s="1" t="s">
        <v>5</v>
      </c>
      <c r="C1" s="1" t="s">
        <v>4</v>
      </c>
      <c r="D1" s="1" t="s">
        <v>6</v>
      </c>
      <c r="E1" s="1" t="s">
        <v>7</v>
      </c>
      <c r="F1" s="1" t="s">
        <v>8</v>
      </c>
      <c r="H1" s="1" t="s">
        <v>195</v>
      </c>
      <c r="I1" s="1" t="s">
        <v>5</v>
      </c>
      <c r="J1" s="1" t="s">
        <v>4</v>
      </c>
      <c r="K1" s="1" t="s">
        <v>6</v>
      </c>
      <c r="L1" s="1" t="s">
        <v>7</v>
      </c>
      <c r="M1" s="1" t="s">
        <v>8</v>
      </c>
    </row>
    <row r="2" spans="1:16" x14ac:dyDescent="0.2">
      <c r="A2" s="1" t="s">
        <v>15</v>
      </c>
      <c r="B2" s="1">
        <v>1</v>
      </c>
      <c r="C2" s="1">
        <v>15433.4</v>
      </c>
      <c r="D2" s="1">
        <v>23.4</v>
      </c>
      <c r="E2" s="1">
        <v>0</v>
      </c>
      <c r="F2" s="1">
        <v>60</v>
      </c>
      <c r="H2" s="1" t="s">
        <v>15</v>
      </c>
      <c r="I2" s="1">
        <v>1</v>
      </c>
      <c r="J2" s="1">
        <v>7459</v>
      </c>
      <c r="K2" s="1">
        <v>22.8</v>
      </c>
      <c r="L2" s="1">
        <v>0</v>
      </c>
      <c r="M2" s="1">
        <v>60</v>
      </c>
      <c r="O2" s="29" t="s">
        <v>196</v>
      </c>
      <c r="P2" s="29" t="s">
        <v>197</v>
      </c>
    </row>
    <row r="3" spans="1:16" x14ac:dyDescent="0.2">
      <c r="B3" s="1">
        <v>2</v>
      </c>
      <c r="C3" s="1">
        <v>4608.1000000000004</v>
      </c>
      <c r="D3" s="1">
        <v>14.9</v>
      </c>
      <c r="E3" s="1">
        <v>0</v>
      </c>
      <c r="F3" s="1">
        <v>60</v>
      </c>
      <c r="I3" s="1">
        <v>2</v>
      </c>
      <c r="J3" s="1">
        <v>1439</v>
      </c>
      <c r="K3" s="1">
        <v>10</v>
      </c>
      <c r="L3" s="1">
        <v>0</v>
      </c>
      <c r="M3" s="1">
        <v>60</v>
      </c>
      <c r="O3" s="30">
        <v>21.55</v>
      </c>
      <c r="P3" s="30">
        <v>19.100000000000001</v>
      </c>
    </row>
    <row r="4" spans="1:16" x14ac:dyDescent="0.2">
      <c r="B4" s="1">
        <v>3</v>
      </c>
      <c r="C4" s="1">
        <v>43879.6</v>
      </c>
      <c r="D4" s="1">
        <v>37.4</v>
      </c>
      <c r="E4" s="1">
        <v>0</v>
      </c>
      <c r="F4" s="1">
        <v>60</v>
      </c>
      <c r="I4" s="1">
        <v>3</v>
      </c>
      <c r="J4" s="1">
        <v>80949</v>
      </c>
      <c r="K4" s="1">
        <v>31.7</v>
      </c>
      <c r="L4" s="1">
        <v>0</v>
      </c>
      <c r="M4" s="1">
        <v>60</v>
      </c>
      <c r="O4" s="30">
        <v>32.33</v>
      </c>
      <c r="P4" s="30">
        <v>14.45</v>
      </c>
    </row>
    <row r="5" spans="1:16" x14ac:dyDescent="0.2">
      <c r="C5" s="4" t="s">
        <v>35</v>
      </c>
      <c r="D5" s="4">
        <f>AVERAGE(D2:D4)</f>
        <v>25.233333333333331</v>
      </c>
      <c r="J5" s="4" t="s">
        <v>35</v>
      </c>
      <c r="K5" s="4">
        <f>AVERAGE(K2:K4)</f>
        <v>21.5</v>
      </c>
      <c r="O5" s="30">
        <v>25.77</v>
      </c>
      <c r="P5" s="30">
        <v>22.16</v>
      </c>
    </row>
    <row r="6" spans="1:16" x14ac:dyDescent="0.2">
      <c r="A6" s="1" t="s">
        <v>40</v>
      </c>
      <c r="B6" s="1">
        <v>4</v>
      </c>
      <c r="C6" s="1">
        <v>14156</v>
      </c>
      <c r="D6" s="1">
        <v>19.3</v>
      </c>
      <c r="E6" s="1">
        <v>0</v>
      </c>
      <c r="F6" s="1">
        <v>60</v>
      </c>
      <c r="H6" s="1" t="s">
        <v>40</v>
      </c>
      <c r="I6" s="1">
        <v>4</v>
      </c>
      <c r="J6" s="1">
        <v>7487</v>
      </c>
      <c r="K6" s="20">
        <v>16.399999999999999</v>
      </c>
      <c r="L6" s="1">
        <v>0</v>
      </c>
      <c r="M6" s="1">
        <v>60</v>
      </c>
      <c r="O6" s="30">
        <v>33.49</v>
      </c>
      <c r="P6" s="30">
        <v>23.93</v>
      </c>
    </row>
    <row r="7" spans="1:16" x14ac:dyDescent="0.2">
      <c r="B7" s="1">
        <v>5</v>
      </c>
      <c r="C7" s="1">
        <v>3373</v>
      </c>
      <c r="D7" s="1">
        <v>18.2</v>
      </c>
      <c r="E7" s="1">
        <v>0</v>
      </c>
      <c r="F7" s="1">
        <v>60</v>
      </c>
      <c r="I7" s="1">
        <v>5</v>
      </c>
      <c r="J7" s="1">
        <v>649</v>
      </c>
      <c r="K7" s="20">
        <v>4.5999999999999996</v>
      </c>
      <c r="L7" s="1">
        <v>0</v>
      </c>
      <c r="M7" s="1">
        <v>60</v>
      </c>
      <c r="O7" s="30">
        <v>35.31</v>
      </c>
      <c r="P7" s="30">
        <v>22.48</v>
      </c>
    </row>
    <row r="8" spans="1:16" x14ac:dyDescent="0.2">
      <c r="B8" s="1">
        <v>6</v>
      </c>
      <c r="C8" s="1">
        <v>45552</v>
      </c>
      <c r="D8" s="1">
        <v>35.700000000000003</v>
      </c>
      <c r="E8" s="1">
        <v>0</v>
      </c>
      <c r="F8" s="1">
        <v>60</v>
      </c>
      <c r="I8" s="1">
        <v>6</v>
      </c>
      <c r="J8" s="1">
        <v>38566</v>
      </c>
      <c r="K8" s="20">
        <v>18.8</v>
      </c>
      <c r="L8" s="1">
        <v>0</v>
      </c>
      <c r="M8" s="1">
        <v>60</v>
      </c>
      <c r="O8" s="30">
        <v>32.69</v>
      </c>
      <c r="P8" s="30">
        <v>18.600000000000001</v>
      </c>
    </row>
    <row r="9" spans="1:16" x14ac:dyDescent="0.2">
      <c r="C9" s="4" t="s">
        <v>35</v>
      </c>
      <c r="D9" s="4">
        <f>AVERAGE(D6:D8)</f>
        <v>24.400000000000002</v>
      </c>
      <c r="J9" s="4" t="s">
        <v>35</v>
      </c>
      <c r="K9" s="4">
        <f>AVERAGE(K6:K8)</f>
        <v>13.266666666666666</v>
      </c>
      <c r="O9" s="30">
        <v>43.74</v>
      </c>
      <c r="P9" s="30">
        <v>10.94</v>
      </c>
    </row>
    <row r="10" spans="1:16" x14ac:dyDescent="0.2">
      <c r="A10" s="1" t="s">
        <v>16</v>
      </c>
      <c r="B10" s="1">
        <v>7</v>
      </c>
      <c r="C10" s="1">
        <v>22010</v>
      </c>
      <c r="D10" s="1">
        <v>23.8</v>
      </c>
      <c r="E10" s="1">
        <v>0</v>
      </c>
      <c r="F10" s="1">
        <v>60</v>
      </c>
      <c r="H10" s="1" t="s">
        <v>16</v>
      </c>
      <c r="I10" s="1">
        <v>7</v>
      </c>
      <c r="J10" s="1">
        <v>19858</v>
      </c>
      <c r="K10" s="20">
        <v>17.899999999999999</v>
      </c>
      <c r="L10" s="1">
        <v>0</v>
      </c>
      <c r="M10" s="1">
        <v>60</v>
      </c>
      <c r="O10" s="30">
        <v>36.049999999999997</v>
      </c>
      <c r="P10" s="30"/>
    </row>
    <row r="11" spans="1:16" x14ac:dyDescent="0.2">
      <c r="B11" s="1">
        <v>8</v>
      </c>
      <c r="C11" s="1">
        <v>2611</v>
      </c>
      <c r="D11" s="1">
        <v>15.4</v>
      </c>
      <c r="E11" s="1">
        <v>0</v>
      </c>
      <c r="F11" s="1">
        <v>60</v>
      </c>
      <c r="I11" s="1">
        <v>8</v>
      </c>
      <c r="J11" s="1">
        <v>2406</v>
      </c>
      <c r="K11" s="20">
        <v>23</v>
      </c>
      <c r="L11" s="1">
        <v>0</v>
      </c>
      <c r="M11" s="1">
        <v>60</v>
      </c>
    </row>
    <row r="12" spans="1:16" x14ac:dyDescent="0.2">
      <c r="B12" s="1">
        <v>9</v>
      </c>
      <c r="C12" s="1">
        <v>44557</v>
      </c>
      <c r="D12" s="1">
        <v>25.4</v>
      </c>
      <c r="E12" s="1">
        <v>0</v>
      </c>
      <c r="F12" s="1">
        <v>60</v>
      </c>
      <c r="I12" s="1">
        <v>9</v>
      </c>
      <c r="J12" s="1">
        <v>66412</v>
      </c>
      <c r="K12" s="20">
        <v>25.3</v>
      </c>
      <c r="L12" s="1">
        <v>0</v>
      </c>
      <c r="M12" s="1">
        <v>60</v>
      </c>
    </row>
    <row r="13" spans="1:16" x14ac:dyDescent="0.2">
      <c r="C13" s="4" t="s">
        <v>35</v>
      </c>
      <c r="D13" s="4">
        <f>AVERAGE(D10:D12)</f>
        <v>21.533333333333331</v>
      </c>
      <c r="J13" s="4" t="s">
        <v>35</v>
      </c>
      <c r="K13" s="4">
        <f>AVERAGE(K10:K12)</f>
        <v>22.066666666666666</v>
      </c>
    </row>
    <row r="14" spans="1:16" x14ac:dyDescent="0.2">
      <c r="A14" s="1" t="s">
        <v>17</v>
      </c>
      <c r="B14" s="1">
        <v>10</v>
      </c>
      <c r="C14" s="1">
        <v>20902</v>
      </c>
      <c r="D14" s="1">
        <v>17.8</v>
      </c>
      <c r="E14" s="1">
        <v>0</v>
      </c>
      <c r="F14" s="1">
        <v>60</v>
      </c>
      <c r="H14" s="1" t="s">
        <v>17</v>
      </c>
      <c r="I14" s="1">
        <v>10</v>
      </c>
      <c r="J14" s="1">
        <v>26082</v>
      </c>
      <c r="K14" s="20">
        <v>31.3</v>
      </c>
      <c r="L14" s="1">
        <v>0</v>
      </c>
      <c r="M14" s="1">
        <v>60</v>
      </c>
    </row>
    <row r="15" spans="1:16" x14ac:dyDescent="0.2">
      <c r="B15" s="1">
        <v>11</v>
      </c>
      <c r="C15" s="1">
        <v>3909</v>
      </c>
      <c r="D15" s="1">
        <v>12.2</v>
      </c>
      <c r="E15" s="1">
        <v>0</v>
      </c>
      <c r="F15" s="1">
        <v>60</v>
      </c>
      <c r="I15" s="1">
        <v>11</v>
      </c>
      <c r="J15" s="1">
        <v>2096</v>
      </c>
      <c r="K15" s="20">
        <v>9.6999999999999993</v>
      </c>
      <c r="L15" s="1">
        <v>0</v>
      </c>
      <c r="M15" s="1">
        <v>60</v>
      </c>
    </row>
    <row r="16" spans="1:16" x14ac:dyDescent="0.2">
      <c r="B16" s="1">
        <v>12</v>
      </c>
      <c r="C16" s="1">
        <v>26223</v>
      </c>
      <c r="D16" s="1">
        <v>15.1</v>
      </c>
      <c r="E16" s="1">
        <v>0</v>
      </c>
      <c r="F16" s="1">
        <v>60</v>
      </c>
      <c r="I16" s="1">
        <v>12</v>
      </c>
      <c r="J16" s="1">
        <v>31212</v>
      </c>
      <c r="K16" s="20">
        <v>17.7</v>
      </c>
      <c r="L16" s="1">
        <v>0</v>
      </c>
      <c r="M16" s="1">
        <v>60</v>
      </c>
    </row>
    <row r="17" spans="1:13" x14ac:dyDescent="0.2">
      <c r="C17" s="4" t="s">
        <v>35</v>
      </c>
      <c r="D17" s="4">
        <f>AVERAGE(D14:D16)</f>
        <v>15.033333333333333</v>
      </c>
      <c r="J17" s="4" t="s">
        <v>35</v>
      </c>
      <c r="K17" s="4">
        <f>AVERAGE(K14:K16)</f>
        <v>19.566666666666666</v>
      </c>
    </row>
    <row r="18" spans="1:13" x14ac:dyDescent="0.2">
      <c r="C18" s="6" t="s">
        <v>36</v>
      </c>
      <c r="D18" s="6">
        <f>AVERAGE(D5,D9,D13,D17)</f>
        <v>21.549999999999997</v>
      </c>
      <c r="J18" s="6" t="s">
        <v>36</v>
      </c>
      <c r="K18" s="6">
        <f>AVERAGE(K5,K9,K13,K17)</f>
        <v>19.099999999999998</v>
      </c>
    </row>
    <row r="20" spans="1:13" x14ac:dyDescent="0.2">
      <c r="A20" s="1" t="s">
        <v>198</v>
      </c>
      <c r="B20" s="1" t="s">
        <v>5</v>
      </c>
      <c r="C20" s="1" t="s">
        <v>4</v>
      </c>
      <c r="D20" s="1" t="s">
        <v>6</v>
      </c>
      <c r="E20" s="1" t="s">
        <v>7</v>
      </c>
      <c r="F20" s="1" t="s">
        <v>8</v>
      </c>
      <c r="H20" s="1" t="s">
        <v>199</v>
      </c>
      <c r="I20" s="1" t="s">
        <v>5</v>
      </c>
      <c r="J20" s="1" t="s">
        <v>4</v>
      </c>
      <c r="K20" s="1" t="s">
        <v>6</v>
      </c>
      <c r="L20" s="1" t="s">
        <v>7</v>
      </c>
      <c r="M20" s="1" t="s">
        <v>8</v>
      </c>
    </row>
    <row r="21" spans="1:13" x14ac:dyDescent="0.2">
      <c r="A21" s="1" t="s">
        <v>15</v>
      </c>
      <c r="B21" s="1">
        <v>1</v>
      </c>
      <c r="C21" s="1">
        <v>13852</v>
      </c>
      <c r="D21" s="1">
        <v>27</v>
      </c>
      <c r="E21" s="1">
        <v>0</v>
      </c>
      <c r="F21" s="1">
        <v>60</v>
      </c>
      <c r="H21" s="1" t="s">
        <v>15</v>
      </c>
      <c r="I21" s="1">
        <v>1</v>
      </c>
      <c r="J21" s="1">
        <v>8341</v>
      </c>
      <c r="K21" s="1">
        <v>16.8</v>
      </c>
      <c r="L21" s="1">
        <v>0</v>
      </c>
      <c r="M21" s="1">
        <v>60</v>
      </c>
    </row>
    <row r="22" spans="1:13" x14ac:dyDescent="0.2">
      <c r="B22" s="1">
        <v>2</v>
      </c>
      <c r="C22" s="1">
        <v>8616</v>
      </c>
      <c r="D22" s="1">
        <v>23.9</v>
      </c>
      <c r="E22" s="1">
        <v>0</v>
      </c>
      <c r="F22" s="1">
        <v>60</v>
      </c>
      <c r="I22" s="1">
        <v>2</v>
      </c>
      <c r="J22" s="1">
        <v>3705</v>
      </c>
      <c r="K22" s="1">
        <v>7.9</v>
      </c>
      <c r="L22" s="1">
        <v>0</v>
      </c>
      <c r="M22" s="1">
        <v>60</v>
      </c>
    </row>
    <row r="23" spans="1:13" x14ac:dyDescent="0.2">
      <c r="B23" s="1">
        <v>3</v>
      </c>
      <c r="C23" s="1">
        <v>37267</v>
      </c>
      <c r="D23" s="1">
        <v>23.9</v>
      </c>
      <c r="E23" s="1">
        <v>0</v>
      </c>
      <c r="F23" s="1">
        <v>60</v>
      </c>
      <c r="I23" s="1">
        <v>3</v>
      </c>
      <c r="J23" s="1">
        <v>3161</v>
      </c>
      <c r="K23" s="1">
        <v>12.5</v>
      </c>
      <c r="L23" s="1">
        <v>0</v>
      </c>
      <c r="M23" s="1">
        <v>60</v>
      </c>
    </row>
    <row r="24" spans="1:13" x14ac:dyDescent="0.2">
      <c r="C24" s="4" t="s">
        <v>35</v>
      </c>
      <c r="D24" s="4">
        <f>AVERAGE(D21:D23)</f>
        <v>24.933333333333334</v>
      </c>
      <c r="J24" s="4" t="s">
        <v>35</v>
      </c>
      <c r="K24" s="4">
        <f>AVERAGE(K21:K23)</f>
        <v>12.4</v>
      </c>
    </row>
    <row r="25" spans="1:13" x14ac:dyDescent="0.2">
      <c r="A25" s="1" t="s">
        <v>40</v>
      </c>
      <c r="B25" s="1">
        <v>4</v>
      </c>
      <c r="C25" s="1">
        <v>24833</v>
      </c>
      <c r="D25" s="1">
        <v>35.4</v>
      </c>
      <c r="E25" s="1">
        <v>0</v>
      </c>
      <c r="F25" s="1">
        <v>60</v>
      </c>
      <c r="H25" s="1" t="s">
        <v>40</v>
      </c>
      <c r="I25" s="1">
        <v>4</v>
      </c>
      <c r="J25" s="1">
        <v>20366</v>
      </c>
      <c r="K25" s="20">
        <v>16.8</v>
      </c>
      <c r="L25" s="1">
        <v>0</v>
      </c>
      <c r="M25" s="1">
        <v>60</v>
      </c>
    </row>
    <row r="26" spans="1:13" x14ac:dyDescent="0.2">
      <c r="B26" s="1">
        <v>5</v>
      </c>
      <c r="C26" s="1">
        <v>16350</v>
      </c>
      <c r="D26" s="1">
        <v>32.700000000000003</v>
      </c>
      <c r="E26" s="1">
        <v>0</v>
      </c>
      <c r="F26" s="1">
        <v>60</v>
      </c>
      <c r="I26" s="1">
        <v>5</v>
      </c>
      <c r="J26" s="1">
        <v>6683</v>
      </c>
      <c r="K26" s="20">
        <v>12.1</v>
      </c>
      <c r="L26" s="1">
        <v>0</v>
      </c>
      <c r="M26" s="1">
        <v>60</v>
      </c>
    </row>
    <row r="27" spans="1:13" x14ac:dyDescent="0.2">
      <c r="B27" s="1">
        <v>6</v>
      </c>
      <c r="C27" s="1">
        <v>91189</v>
      </c>
      <c r="D27" s="1">
        <v>44.9</v>
      </c>
      <c r="E27" s="1">
        <v>0</v>
      </c>
      <c r="F27" s="1">
        <v>60</v>
      </c>
      <c r="I27" s="1">
        <v>6</v>
      </c>
      <c r="J27" s="1">
        <v>9992</v>
      </c>
      <c r="K27" s="20">
        <v>8.9</v>
      </c>
      <c r="L27" s="1">
        <v>0</v>
      </c>
      <c r="M27" s="1">
        <v>60</v>
      </c>
    </row>
    <row r="28" spans="1:13" x14ac:dyDescent="0.2">
      <c r="C28" s="4" t="s">
        <v>35</v>
      </c>
      <c r="D28" s="4">
        <f>AVERAGE(D25:D27)</f>
        <v>37.666666666666664</v>
      </c>
      <c r="J28" s="4" t="s">
        <v>35</v>
      </c>
      <c r="K28" s="4">
        <f>AVERAGE(K25:K27)</f>
        <v>12.6</v>
      </c>
    </row>
    <row r="29" spans="1:13" x14ac:dyDescent="0.2">
      <c r="A29" s="1" t="s">
        <v>16</v>
      </c>
      <c r="B29" s="1">
        <v>7</v>
      </c>
      <c r="C29" s="1">
        <v>22582</v>
      </c>
      <c r="D29" s="1">
        <v>32.5</v>
      </c>
      <c r="E29" s="1">
        <v>0</v>
      </c>
      <c r="F29" s="1">
        <v>60</v>
      </c>
      <c r="H29" s="1" t="s">
        <v>16</v>
      </c>
      <c r="I29" s="1">
        <v>7</v>
      </c>
      <c r="J29" s="1">
        <v>31918</v>
      </c>
      <c r="K29" s="20">
        <v>24.4</v>
      </c>
      <c r="L29" s="1">
        <v>0</v>
      </c>
      <c r="M29" s="1">
        <v>60</v>
      </c>
    </row>
    <row r="30" spans="1:13" x14ac:dyDescent="0.2">
      <c r="B30" s="1">
        <v>8</v>
      </c>
      <c r="C30" s="1">
        <v>10627</v>
      </c>
      <c r="D30" s="1">
        <v>37.200000000000003</v>
      </c>
      <c r="E30" s="1">
        <v>0</v>
      </c>
      <c r="F30" s="1">
        <v>60</v>
      </c>
      <c r="I30" s="1">
        <v>8</v>
      </c>
      <c r="J30" s="1">
        <v>14593</v>
      </c>
      <c r="K30" s="20">
        <v>23.8</v>
      </c>
      <c r="L30" s="1">
        <v>0</v>
      </c>
      <c r="M30" s="1">
        <v>60</v>
      </c>
    </row>
    <row r="31" spans="1:13" x14ac:dyDescent="0.2">
      <c r="B31" s="1">
        <v>9</v>
      </c>
      <c r="C31" s="1">
        <v>56525</v>
      </c>
      <c r="D31" s="1">
        <v>28.6</v>
      </c>
      <c r="E31" s="1">
        <v>0</v>
      </c>
      <c r="F31" s="1">
        <v>60</v>
      </c>
      <c r="I31" s="1">
        <v>9</v>
      </c>
      <c r="J31" s="1">
        <v>21149</v>
      </c>
      <c r="K31" s="20">
        <v>17.899999999999999</v>
      </c>
      <c r="L31" s="1">
        <v>0</v>
      </c>
      <c r="M31" s="1">
        <v>60</v>
      </c>
    </row>
    <row r="32" spans="1:13" x14ac:dyDescent="0.2">
      <c r="C32" s="4" t="s">
        <v>35</v>
      </c>
      <c r="D32" s="4">
        <f>AVERAGE(D29:D31)</f>
        <v>32.766666666666673</v>
      </c>
      <c r="J32" s="4" t="s">
        <v>35</v>
      </c>
      <c r="K32" s="4">
        <f>AVERAGE(K29:K31)</f>
        <v>22.033333333333331</v>
      </c>
    </row>
    <row r="33" spans="1:13" x14ac:dyDescent="0.2">
      <c r="A33" s="1" t="s">
        <v>17</v>
      </c>
      <c r="B33" s="1">
        <v>10</v>
      </c>
      <c r="C33" s="1">
        <v>36237</v>
      </c>
      <c r="D33" s="1">
        <v>37.4</v>
      </c>
      <c r="E33" s="1">
        <v>0</v>
      </c>
      <c r="F33" s="1">
        <v>60</v>
      </c>
      <c r="H33" s="1" t="s">
        <v>17</v>
      </c>
      <c r="I33" s="1">
        <v>10</v>
      </c>
      <c r="J33" s="1">
        <v>19215</v>
      </c>
      <c r="K33" s="20">
        <v>13</v>
      </c>
      <c r="L33" s="1">
        <v>0</v>
      </c>
      <c r="M33" s="1">
        <v>60</v>
      </c>
    </row>
    <row r="34" spans="1:13" x14ac:dyDescent="0.2">
      <c r="B34" s="1">
        <v>11</v>
      </c>
      <c r="C34" s="1">
        <v>6513</v>
      </c>
      <c r="D34" s="1">
        <v>36.299999999999997</v>
      </c>
      <c r="E34" s="1">
        <v>0</v>
      </c>
      <c r="F34" s="1">
        <v>60</v>
      </c>
      <c r="I34" s="1">
        <v>11</v>
      </c>
      <c r="J34" s="1">
        <v>6344</v>
      </c>
      <c r="K34" s="20">
        <v>11.9</v>
      </c>
      <c r="L34" s="1">
        <v>0</v>
      </c>
      <c r="M34" s="1">
        <v>60</v>
      </c>
    </row>
    <row r="35" spans="1:13" x14ac:dyDescent="0.2">
      <c r="B35" s="1">
        <v>12</v>
      </c>
      <c r="C35" s="1">
        <v>62961</v>
      </c>
      <c r="D35" s="1">
        <v>28.2</v>
      </c>
      <c r="E35" s="1">
        <v>0</v>
      </c>
      <c r="F35" s="1">
        <v>60</v>
      </c>
      <c r="I35" s="1">
        <v>12</v>
      </c>
      <c r="J35" s="1">
        <v>12010</v>
      </c>
      <c r="K35" s="20">
        <v>7.4</v>
      </c>
      <c r="L35" s="1">
        <v>0</v>
      </c>
      <c r="M35" s="1">
        <v>60</v>
      </c>
    </row>
    <row r="36" spans="1:13" x14ac:dyDescent="0.2">
      <c r="C36" s="4" t="s">
        <v>35</v>
      </c>
      <c r="D36" s="4">
        <f>AVERAGE(D33:D35)</f>
        <v>33.966666666666661</v>
      </c>
      <c r="J36" s="4" t="s">
        <v>35</v>
      </c>
      <c r="K36" s="4">
        <f>AVERAGE(K33:K35)</f>
        <v>10.766666666666666</v>
      </c>
    </row>
    <row r="37" spans="1:13" x14ac:dyDescent="0.2">
      <c r="C37" s="6" t="s">
        <v>36</v>
      </c>
      <c r="D37" s="6">
        <f>AVERAGE(D24,D28,D32,D36)</f>
        <v>32.333333333333336</v>
      </c>
      <c r="J37" s="6" t="s">
        <v>36</v>
      </c>
      <c r="K37" s="6">
        <f>AVERAGE(K24,K28,K32,K36)</f>
        <v>14.45</v>
      </c>
    </row>
    <row r="39" spans="1:13" x14ac:dyDescent="0.2">
      <c r="A39" s="20" t="s">
        <v>200</v>
      </c>
      <c r="B39" s="20" t="s">
        <v>5</v>
      </c>
      <c r="C39" s="20" t="s">
        <v>4</v>
      </c>
      <c r="D39" s="20" t="s">
        <v>6</v>
      </c>
      <c r="E39" s="20" t="s">
        <v>7</v>
      </c>
      <c r="F39" s="20" t="s">
        <v>8</v>
      </c>
      <c r="H39" s="20" t="s">
        <v>201</v>
      </c>
      <c r="I39" s="1" t="s">
        <v>5</v>
      </c>
      <c r="J39" s="1" t="s">
        <v>4</v>
      </c>
      <c r="K39" s="1" t="s">
        <v>6</v>
      </c>
      <c r="L39" s="1" t="s">
        <v>7</v>
      </c>
      <c r="M39" s="1" t="s">
        <v>8</v>
      </c>
    </row>
    <row r="40" spans="1:13" x14ac:dyDescent="0.2">
      <c r="A40" s="20" t="s">
        <v>15</v>
      </c>
      <c r="B40" s="20">
        <v>1</v>
      </c>
      <c r="C40" s="20">
        <v>2053</v>
      </c>
      <c r="D40" s="20">
        <v>7.6</v>
      </c>
      <c r="E40" s="20">
        <v>0</v>
      </c>
      <c r="F40" s="20">
        <v>60</v>
      </c>
      <c r="H40" s="1" t="s">
        <v>15</v>
      </c>
      <c r="I40" s="1">
        <v>1</v>
      </c>
      <c r="J40" s="1">
        <v>5914</v>
      </c>
      <c r="K40" s="1">
        <v>11.6</v>
      </c>
      <c r="L40" s="1">
        <v>0</v>
      </c>
      <c r="M40" s="1">
        <v>60</v>
      </c>
    </row>
    <row r="41" spans="1:13" x14ac:dyDescent="0.2">
      <c r="A41" s="20"/>
      <c r="B41" s="20">
        <v>2</v>
      </c>
      <c r="C41" s="20">
        <v>2985</v>
      </c>
      <c r="D41" s="20">
        <v>10.1</v>
      </c>
      <c r="E41" s="20">
        <v>0</v>
      </c>
      <c r="F41" s="20">
        <v>60</v>
      </c>
      <c r="I41" s="1">
        <v>2</v>
      </c>
      <c r="J41" s="1">
        <v>6668</v>
      </c>
      <c r="K41" s="1">
        <v>16</v>
      </c>
      <c r="L41" s="1">
        <v>0</v>
      </c>
      <c r="M41" s="1">
        <v>60</v>
      </c>
    </row>
    <row r="42" spans="1:13" x14ac:dyDescent="0.2">
      <c r="A42" s="20"/>
      <c r="B42" s="20">
        <v>3</v>
      </c>
      <c r="C42" s="20">
        <v>7240</v>
      </c>
      <c r="D42" s="20">
        <v>23.7</v>
      </c>
      <c r="E42" s="20">
        <v>0</v>
      </c>
      <c r="F42" s="20">
        <v>60</v>
      </c>
      <c r="I42" s="1">
        <v>3</v>
      </c>
      <c r="J42" s="1">
        <v>8799</v>
      </c>
      <c r="K42" s="1">
        <v>13.9</v>
      </c>
      <c r="L42" s="1">
        <v>0</v>
      </c>
      <c r="M42" s="1">
        <v>60</v>
      </c>
    </row>
    <row r="43" spans="1:13" x14ac:dyDescent="0.2">
      <c r="A43" s="20"/>
      <c r="B43" s="20"/>
      <c r="C43" s="4" t="s">
        <v>35</v>
      </c>
      <c r="D43" s="4">
        <f>AVERAGE(D40:D42)</f>
        <v>13.799999999999999</v>
      </c>
      <c r="E43" s="20"/>
      <c r="F43" s="20"/>
      <c r="J43" s="4" t="s">
        <v>35</v>
      </c>
      <c r="K43" s="4">
        <f>AVERAGE(K40:K42)</f>
        <v>13.833333333333334</v>
      </c>
    </row>
    <row r="44" spans="1:13" x14ac:dyDescent="0.2">
      <c r="A44" s="20" t="s">
        <v>40</v>
      </c>
      <c r="B44" s="20">
        <v>4</v>
      </c>
      <c r="C44" s="20">
        <v>11693</v>
      </c>
      <c r="D44" s="20">
        <v>30.7</v>
      </c>
      <c r="E44" s="20">
        <v>0</v>
      </c>
      <c r="F44" s="20">
        <v>60</v>
      </c>
      <c r="H44" s="1" t="s">
        <v>40</v>
      </c>
      <c r="I44" s="1">
        <v>4</v>
      </c>
      <c r="J44" s="1">
        <v>15327</v>
      </c>
      <c r="K44" s="20">
        <v>31.5</v>
      </c>
      <c r="L44" s="1">
        <v>0</v>
      </c>
      <c r="M44" s="1">
        <v>60</v>
      </c>
    </row>
    <row r="45" spans="1:13" x14ac:dyDescent="0.2">
      <c r="A45" s="20"/>
      <c r="B45" s="20">
        <v>5</v>
      </c>
      <c r="C45" s="20">
        <v>4763</v>
      </c>
      <c r="D45" s="20">
        <v>16.5</v>
      </c>
      <c r="E45" s="20">
        <v>0</v>
      </c>
      <c r="F45" s="20">
        <v>60</v>
      </c>
      <c r="I45" s="1">
        <v>5</v>
      </c>
      <c r="J45" s="1">
        <v>48071</v>
      </c>
      <c r="K45" s="20">
        <v>24.7</v>
      </c>
      <c r="L45" s="1">
        <v>0</v>
      </c>
      <c r="M45" s="1">
        <v>60</v>
      </c>
    </row>
    <row r="46" spans="1:13" x14ac:dyDescent="0.2">
      <c r="A46" s="20"/>
      <c r="B46" s="20">
        <v>6</v>
      </c>
      <c r="C46" s="20">
        <v>15984</v>
      </c>
      <c r="D46" s="20">
        <v>24.1</v>
      </c>
      <c r="E46" s="20">
        <v>0</v>
      </c>
      <c r="F46" s="20">
        <v>60</v>
      </c>
      <c r="I46" s="1">
        <v>6</v>
      </c>
      <c r="J46" s="1">
        <v>44049</v>
      </c>
      <c r="K46" s="20">
        <v>30.6</v>
      </c>
      <c r="L46" s="1">
        <v>0</v>
      </c>
      <c r="M46" s="1">
        <v>60</v>
      </c>
    </row>
    <row r="47" spans="1:13" x14ac:dyDescent="0.2">
      <c r="A47" s="20"/>
      <c r="B47" s="20"/>
      <c r="C47" s="4" t="s">
        <v>35</v>
      </c>
      <c r="D47" s="4">
        <f>AVERAGE(D44:D46)</f>
        <v>23.766666666666669</v>
      </c>
      <c r="E47" s="20"/>
      <c r="F47" s="20"/>
      <c r="J47" s="4" t="s">
        <v>35</v>
      </c>
      <c r="K47" s="4">
        <f>AVERAGE(K44:K46)</f>
        <v>28.933333333333337</v>
      </c>
    </row>
    <row r="48" spans="1:13" x14ac:dyDescent="0.2">
      <c r="A48" s="20" t="s">
        <v>16</v>
      </c>
      <c r="B48" s="20">
        <v>7</v>
      </c>
      <c r="C48" s="20">
        <v>31798</v>
      </c>
      <c r="D48" s="20">
        <v>39.5</v>
      </c>
      <c r="E48" s="20">
        <v>0</v>
      </c>
      <c r="F48" s="20">
        <v>60</v>
      </c>
      <c r="H48" s="1" t="s">
        <v>16</v>
      </c>
      <c r="I48" s="1">
        <v>7</v>
      </c>
      <c r="J48" s="1">
        <v>20140</v>
      </c>
      <c r="K48" s="20">
        <v>24</v>
      </c>
      <c r="L48" s="1">
        <v>0</v>
      </c>
      <c r="M48" s="1">
        <v>60</v>
      </c>
    </row>
    <row r="49" spans="1:13" x14ac:dyDescent="0.2">
      <c r="A49" s="20"/>
      <c r="B49" s="20">
        <v>8</v>
      </c>
      <c r="C49" s="20">
        <v>31833</v>
      </c>
      <c r="D49" s="20">
        <v>41.4</v>
      </c>
      <c r="E49" s="20">
        <v>0</v>
      </c>
      <c r="F49" s="20">
        <v>60</v>
      </c>
      <c r="I49" s="1">
        <v>8</v>
      </c>
      <c r="J49" s="1">
        <v>57569</v>
      </c>
      <c r="K49" s="20">
        <v>21.2</v>
      </c>
      <c r="L49" s="1">
        <v>0</v>
      </c>
      <c r="M49" s="1">
        <v>60</v>
      </c>
    </row>
    <row r="50" spans="1:13" x14ac:dyDescent="0.2">
      <c r="A50" s="20"/>
      <c r="B50" s="20">
        <v>9</v>
      </c>
      <c r="C50" s="20">
        <v>46272</v>
      </c>
      <c r="D50" s="20">
        <v>44.8</v>
      </c>
      <c r="E50" s="20">
        <v>0</v>
      </c>
      <c r="F50" s="20">
        <v>60</v>
      </c>
      <c r="I50" s="1">
        <v>9</v>
      </c>
      <c r="J50" s="1">
        <v>47859</v>
      </c>
      <c r="K50" s="20">
        <v>35.6</v>
      </c>
      <c r="L50" s="1">
        <v>0</v>
      </c>
      <c r="M50" s="1">
        <v>60</v>
      </c>
    </row>
    <row r="51" spans="1:13" x14ac:dyDescent="0.2">
      <c r="A51" s="20"/>
      <c r="B51" s="20"/>
      <c r="C51" s="4" t="s">
        <v>35</v>
      </c>
      <c r="D51" s="4">
        <f>AVERAGE(D48:D50)</f>
        <v>41.9</v>
      </c>
      <c r="E51" s="20"/>
      <c r="F51" s="20"/>
      <c r="J51" s="4" t="s">
        <v>35</v>
      </c>
      <c r="K51" s="4">
        <f>AVERAGE(K48:K50)</f>
        <v>26.933333333333337</v>
      </c>
    </row>
    <row r="52" spans="1:13" x14ac:dyDescent="0.2">
      <c r="A52" s="20" t="s">
        <v>17</v>
      </c>
      <c r="B52" s="20">
        <v>10</v>
      </c>
      <c r="C52" s="20">
        <v>27959</v>
      </c>
      <c r="D52" s="20">
        <v>30.5</v>
      </c>
      <c r="E52" s="20">
        <v>0</v>
      </c>
      <c r="F52" s="20">
        <v>60</v>
      </c>
      <c r="H52" s="1" t="s">
        <v>17</v>
      </c>
      <c r="I52" s="1">
        <v>10</v>
      </c>
      <c r="J52" s="1">
        <v>14311</v>
      </c>
      <c r="K52" s="20">
        <v>17.100000000000001</v>
      </c>
      <c r="L52" s="1">
        <v>0</v>
      </c>
      <c r="M52" s="1">
        <v>60</v>
      </c>
    </row>
    <row r="53" spans="1:13" x14ac:dyDescent="0.2">
      <c r="A53" s="20"/>
      <c r="B53" s="20">
        <v>11</v>
      </c>
      <c r="C53" s="20">
        <v>7480</v>
      </c>
      <c r="D53" s="20">
        <v>16.3</v>
      </c>
      <c r="E53" s="20">
        <v>0</v>
      </c>
      <c r="F53" s="20">
        <v>60</v>
      </c>
      <c r="I53" s="1">
        <v>11</v>
      </c>
      <c r="J53" s="1">
        <v>52249</v>
      </c>
      <c r="K53" s="20">
        <v>20.3</v>
      </c>
      <c r="L53" s="1">
        <v>0</v>
      </c>
      <c r="M53" s="1">
        <v>60</v>
      </c>
    </row>
    <row r="54" spans="1:13" x14ac:dyDescent="0.2">
      <c r="A54" s="20"/>
      <c r="B54" s="20">
        <v>12</v>
      </c>
      <c r="C54" s="20">
        <v>28516</v>
      </c>
      <c r="D54" s="20">
        <v>24</v>
      </c>
      <c r="E54" s="20">
        <v>0</v>
      </c>
      <c r="F54" s="20">
        <v>60</v>
      </c>
      <c r="I54" s="1">
        <v>12</v>
      </c>
      <c r="J54" s="1">
        <v>21558</v>
      </c>
      <c r="K54" s="20">
        <v>19.399999999999999</v>
      </c>
      <c r="L54" s="1">
        <v>0</v>
      </c>
      <c r="M54" s="1">
        <v>60</v>
      </c>
    </row>
    <row r="55" spans="1:13" x14ac:dyDescent="0.2">
      <c r="A55" s="20"/>
      <c r="B55" s="20"/>
      <c r="C55" s="4" t="s">
        <v>35</v>
      </c>
      <c r="D55" s="4">
        <f>AVERAGE(D52:D54)</f>
        <v>23.599999999999998</v>
      </c>
      <c r="E55" s="20"/>
      <c r="F55" s="20"/>
      <c r="J55" s="4" t="s">
        <v>35</v>
      </c>
      <c r="K55" s="4">
        <f>AVERAGE(K52:K54)</f>
        <v>18.933333333333334</v>
      </c>
    </row>
    <row r="56" spans="1:13" x14ac:dyDescent="0.2">
      <c r="A56" s="20"/>
      <c r="B56" s="20"/>
      <c r="C56" s="6" t="s">
        <v>36</v>
      </c>
      <c r="D56" s="6">
        <f>AVERAGE(D43,D47,D51,D55)</f>
        <v>25.766666666666666</v>
      </c>
      <c r="E56" s="20"/>
      <c r="F56" s="20"/>
      <c r="J56" s="6" t="s">
        <v>36</v>
      </c>
      <c r="K56" s="6">
        <f>AVERAGE(K43,K47,K51,K55)</f>
        <v>22.158333333333339</v>
      </c>
    </row>
    <row r="58" spans="1:13" x14ac:dyDescent="0.2">
      <c r="A58" s="20" t="s">
        <v>202</v>
      </c>
      <c r="B58" s="20" t="s">
        <v>5</v>
      </c>
      <c r="C58" s="20" t="s">
        <v>4</v>
      </c>
      <c r="D58" s="20" t="s">
        <v>6</v>
      </c>
      <c r="E58" s="20" t="s">
        <v>7</v>
      </c>
      <c r="F58" s="20" t="s">
        <v>8</v>
      </c>
      <c r="H58" s="20" t="s">
        <v>203</v>
      </c>
      <c r="I58" s="20" t="s">
        <v>5</v>
      </c>
      <c r="J58" s="20" t="s">
        <v>4</v>
      </c>
      <c r="K58" s="20" t="s">
        <v>6</v>
      </c>
      <c r="L58" s="20" t="s">
        <v>7</v>
      </c>
      <c r="M58" s="20" t="s">
        <v>8</v>
      </c>
    </row>
    <row r="59" spans="1:13" x14ac:dyDescent="0.2">
      <c r="A59" s="20" t="s">
        <v>15</v>
      </c>
      <c r="B59" s="20">
        <v>1</v>
      </c>
      <c r="C59" s="20">
        <v>8172</v>
      </c>
      <c r="D59" s="20">
        <v>27.9</v>
      </c>
      <c r="E59" s="20">
        <v>0</v>
      </c>
      <c r="F59" s="20">
        <v>60</v>
      </c>
      <c r="H59" s="20" t="s">
        <v>15</v>
      </c>
      <c r="I59" s="20">
        <v>1</v>
      </c>
      <c r="J59" s="20">
        <v>12328</v>
      </c>
      <c r="K59" s="20">
        <v>19.3</v>
      </c>
      <c r="L59" s="20">
        <v>0</v>
      </c>
      <c r="M59" s="20">
        <v>60</v>
      </c>
    </row>
    <row r="60" spans="1:13" x14ac:dyDescent="0.2">
      <c r="A60" s="20"/>
      <c r="B60" s="20">
        <v>2</v>
      </c>
      <c r="C60" s="20">
        <v>8398</v>
      </c>
      <c r="D60" s="20">
        <v>20.399999999999999</v>
      </c>
      <c r="E60" s="20">
        <v>0</v>
      </c>
      <c r="F60" s="20">
        <v>60</v>
      </c>
      <c r="H60" s="20"/>
      <c r="I60" s="20">
        <v>2</v>
      </c>
      <c r="J60" s="20">
        <v>3987</v>
      </c>
      <c r="K60" s="20">
        <v>17.899999999999999</v>
      </c>
      <c r="L60" s="20">
        <v>0</v>
      </c>
      <c r="M60" s="20">
        <v>60</v>
      </c>
    </row>
    <row r="61" spans="1:13" x14ac:dyDescent="0.2">
      <c r="A61" s="20"/>
      <c r="B61" s="20">
        <v>3</v>
      </c>
      <c r="C61" s="20">
        <v>62919</v>
      </c>
      <c r="D61" s="20">
        <v>40.6</v>
      </c>
      <c r="E61" s="20">
        <v>0</v>
      </c>
      <c r="F61" s="20">
        <v>60</v>
      </c>
      <c r="H61" s="20"/>
      <c r="I61" s="20">
        <v>3</v>
      </c>
      <c r="J61" s="20">
        <v>15257</v>
      </c>
      <c r="K61" s="20">
        <v>33.299999999999997</v>
      </c>
      <c r="L61" s="20">
        <v>0</v>
      </c>
      <c r="M61" s="20">
        <v>60</v>
      </c>
    </row>
    <row r="62" spans="1:13" x14ac:dyDescent="0.2">
      <c r="A62" s="20"/>
      <c r="B62" s="20"/>
      <c r="C62" s="4" t="s">
        <v>35</v>
      </c>
      <c r="D62" s="4">
        <f>AVERAGE(D59:D61)</f>
        <v>29.633333333333336</v>
      </c>
      <c r="E62" s="20"/>
      <c r="F62" s="20"/>
      <c r="H62" s="20"/>
      <c r="I62" s="20"/>
      <c r="J62" s="4" t="s">
        <v>35</v>
      </c>
      <c r="K62" s="4">
        <f>AVERAGE(K59:K61)</f>
        <v>23.5</v>
      </c>
      <c r="L62" s="20"/>
      <c r="M62" s="20"/>
    </row>
    <row r="63" spans="1:13" x14ac:dyDescent="0.2">
      <c r="A63" s="20" t="s">
        <v>40</v>
      </c>
      <c r="B63" s="20">
        <v>4</v>
      </c>
      <c r="C63" s="20">
        <v>30669</v>
      </c>
      <c r="D63" s="20">
        <v>33.1</v>
      </c>
      <c r="E63" s="20">
        <v>0</v>
      </c>
      <c r="F63" s="20">
        <v>60</v>
      </c>
      <c r="H63" s="20" t="s">
        <v>40</v>
      </c>
      <c r="I63" s="20">
        <v>4</v>
      </c>
      <c r="J63" s="20">
        <v>22370</v>
      </c>
      <c r="K63" s="20">
        <v>27.8</v>
      </c>
      <c r="L63" s="20">
        <v>0</v>
      </c>
      <c r="M63" s="20">
        <v>60</v>
      </c>
    </row>
    <row r="64" spans="1:13" x14ac:dyDescent="0.2">
      <c r="A64" s="20"/>
      <c r="B64" s="20">
        <v>5</v>
      </c>
      <c r="C64" s="20">
        <v>17458</v>
      </c>
      <c r="D64" s="20">
        <v>36.799999999999997</v>
      </c>
      <c r="E64" s="20">
        <v>0</v>
      </c>
      <c r="F64" s="20">
        <v>60</v>
      </c>
      <c r="H64" s="20"/>
      <c r="I64" s="20">
        <v>5</v>
      </c>
      <c r="J64" s="20">
        <v>4622</v>
      </c>
      <c r="K64" s="20">
        <v>15.8</v>
      </c>
      <c r="L64" s="20">
        <v>0</v>
      </c>
      <c r="M64" s="20">
        <v>60</v>
      </c>
    </row>
    <row r="65" spans="1:13" x14ac:dyDescent="0.2">
      <c r="A65" s="20"/>
      <c r="B65" s="20">
        <v>6</v>
      </c>
      <c r="C65" s="20">
        <v>90561</v>
      </c>
      <c r="D65" s="20">
        <v>48</v>
      </c>
      <c r="E65" s="20">
        <v>0</v>
      </c>
      <c r="F65" s="20">
        <v>60</v>
      </c>
      <c r="H65" s="20"/>
      <c r="I65" s="20">
        <v>6</v>
      </c>
      <c r="J65" s="20">
        <v>34586</v>
      </c>
      <c r="K65" s="20">
        <v>36.4</v>
      </c>
      <c r="L65" s="20">
        <v>0</v>
      </c>
      <c r="M65" s="20">
        <v>60</v>
      </c>
    </row>
    <row r="66" spans="1:13" x14ac:dyDescent="0.2">
      <c r="A66" s="20"/>
      <c r="B66" s="20"/>
      <c r="C66" s="4" t="s">
        <v>35</v>
      </c>
      <c r="D66" s="4">
        <f>AVERAGE(D63:D65)</f>
        <v>39.300000000000004</v>
      </c>
      <c r="E66" s="20"/>
      <c r="F66" s="20"/>
      <c r="H66" s="20"/>
      <c r="I66" s="20"/>
      <c r="J66" s="4" t="s">
        <v>35</v>
      </c>
      <c r="K66" s="4">
        <f>AVERAGE(K63:K65)</f>
        <v>26.666666666666668</v>
      </c>
      <c r="L66" s="20"/>
      <c r="M66" s="20"/>
    </row>
    <row r="67" spans="1:13" x14ac:dyDescent="0.2">
      <c r="A67" s="20" t="s">
        <v>16</v>
      </c>
      <c r="B67" s="20">
        <v>7</v>
      </c>
      <c r="C67" s="20">
        <v>30048</v>
      </c>
      <c r="D67" s="20">
        <v>48.8</v>
      </c>
      <c r="E67" s="20">
        <v>0</v>
      </c>
      <c r="F67" s="20">
        <v>60</v>
      </c>
      <c r="H67" s="20" t="s">
        <v>16</v>
      </c>
      <c r="I67" s="20">
        <v>7</v>
      </c>
      <c r="J67" s="20">
        <v>19794</v>
      </c>
      <c r="K67" s="20">
        <v>23.9</v>
      </c>
      <c r="L67" s="20">
        <v>0</v>
      </c>
      <c r="M67" s="20">
        <v>60</v>
      </c>
    </row>
    <row r="68" spans="1:13" x14ac:dyDescent="0.2">
      <c r="A68" s="20"/>
      <c r="B68" s="20">
        <v>8</v>
      </c>
      <c r="C68" s="20">
        <v>8404</v>
      </c>
      <c r="D68" s="20">
        <v>24.2</v>
      </c>
      <c r="E68" s="20">
        <v>0</v>
      </c>
      <c r="F68" s="20">
        <v>60</v>
      </c>
      <c r="H68" s="20"/>
      <c r="I68" s="20">
        <v>8</v>
      </c>
      <c r="J68" s="20">
        <v>6598</v>
      </c>
      <c r="K68" s="20">
        <v>23.8</v>
      </c>
      <c r="L68" s="20">
        <v>0</v>
      </c>
      <c r="M68" s="20">
        <v>60</v>
      </c>
    </row>
    <row r="69" spans="1:13" x14ac:dyDescent="0.2">
      <c r="A69" s="20"/>
      <c r="B69" s="20">
        <v>9</v>
      </c>
      <c r="C69" s="20">
        <v>52468</v>
      </c>
      <c r="D69" s="20">
        <v>34</v>
      </c>
      <c r="E69" s="20">
        <v>0</v>
      </c>
      <c r="F69" s="20">
        <v>60</v>
      </c>
      <c r="H69" s="20"/>
      <c r="I69" s="20">
        <v>9</v>
      </c>
      <c r="J69" s="20">
        <v>41156</v>
      </c>
      <c r="K69" s="20">
        <v>24</v>
      </c>
      <c r="L69" s="20">
        <v>0</v>
      </c>
      <c r="M69" s="20">
        <v>60</v>
      </c>
    </row>
    <row r="70" spans="1:13" x14ac:dyDescent="0.2">
      <c r="A70" s="20"/>
      <c r="B70" s="20"/>
      <c r="C70" s="4" t="s">
        <v>35</v>
      </c>
      <c r="D70" s="4">
        <f>AVERAGE(D67:D69)</f>
        <v>35.666666666666664</v>
      </c>
      <c r="E70" s="20"/>
      <c r="F70" s="20"/>
      <c r="H70" s="20"/>
      <c r="I70" s="20"/>
      <c r="J70" s="4" t="s">
        <v>35</v>
      </c>
      <c r="K70" s="4">
        <f>AVERAGE(K67:K69)</f>
        <v>23.900000000000002</v>
      </c>
      <c r="L70" s="20"/>
      <c r="M70" s="20"/>
    </row>
    <row r="71" spans="1:13" x14ac:dyDescent="0.2">
      <c r="A71" s="20" t="s">
        <v>17</v>
      </c>
      <c r="B71" s="20">
        <v>10</v>
      </c>
      <c r="C71" s="20">
        <v>42447</v>
      </c>
      <c r="D71" s="20">
        <v>38.299999999999997</v>
      </c>
      <c r="E71" s="20">
        <v>0</v>
      </c>
      <c r="F71" s="20">
        <v>60</v>
      </c>
      <c r="H71" s="20" t="s">
        <v>17</v>
      </c>
      <c r="I71" s="20">
        <v>10</v>
      </c>
      <c r="J71" s="20">
        <v>26393</v>
      </c>
      <c r="K71" s="20">
        <v>26.1</v>
      </c>
      <c r="L71" s="20">
        <v>0</v>
      </c>
      <c r="M71" s="20">
        <v>60</v>
      </c>
    </row>
    <row r="72" spans="1:13" x14ac:dyDescent="0.2">
      <c r="A72" s="20"/>
      <c r="B72" s="20">
        <v>11</v>
      </c>
      <c r="C72" s="20">
        <v>15320</v>
      </c>
      <c r="D72" s="20">
        <v>25.1</v>
      </c>
      <c r="E72" s="20">
        <v>0</v>
      </c>
      <c r="F72" s="20">
        <v>60</v>
      </c>
      <c r="H72" s="20"/>
      <c r="I72" s="20">
        <v>11</v>
      </c>
      <c r="J72" s="20">
        <v>4051</v>
      </c>
      <c r="K72" s="20">
        <v>23</v>
      </c>
      <c r="L72" s="20">
        <v>0</v>
      </c>
      <c r="M72" s="20">
        <v>60</v>
      </c>
    </row>
    <row r="73" spans="1:13" x14ac:dyDescent="0.2">
      <c r="A73" s="20"/>
      <c r="B73" s="20">
        <v>12</v>
      </c>
      <c r="C73" s="20">
        <v>30245</v>
      </c>
      <c r="D73" s="20">
        <v>24.7</v>
      </c>
      <c r="E73" s="20">
        <v>0</v>
      </c>
      <c r="F73" s="20">
        <v>60</v>
      </c>
      <c r="H73" s="20"/>
      <c r="I73" s="20">
        <v>12</v>
      </c>
      <c r="J73" s="20">
        <v>38164</v>
      </c>
      <c r="K73" s="20">
        <v>15.8</v>
      </c>
      <c r="L73" s="20">
        <v>0</v>
      </c>
      <c r="M73" s="20">
        <v>60</v>
      </c>
    </row>
    <row r="74" spans="1:13" x14ac:dyDescent="0.2">
      <c r="A74" s="20"/>
      <c r="B74" s="20"/>
      <c r="C74" s="4" t="s">
        <v>35</v>
      </c>
      <c r="D74" s="4">
        <f>AVERAGE(D71:D73)</f>
        <v>29.366666666666664</v>
      </c>
      <c r="E74" s="20"/>
      <c r="F74" s="20"/>
      <c r="H74" s="20"/>
      <c r="I74" s="20"/>
      <c r="J74" s="4" t="s">
        <v>35</v>
      </c>
      <c r="K74" s="4">
        <f>AVERAGE(K71:K73)</f>
        <v>21.633333333333336</v>
      </c>
      <c r="L74" s="20"/>
      <c r="M74" s="20"/>
    </row>
    <row r="75" spans="1:13" x14ac:dyDescent="0.2">
      <c r="A75" s="20"/>
      <c r="B75" s="20"/>
      <c r="C75" s="6" t="s">
        <v>36</v>
      </c>
      <c r="D75" s="6">
        <f>AVERAGE(D62,D66,D70,D74)</f>
        <v>33.491666666666667</v>
      </c>
      <c r="E75" s="20"/>
      <c r="F75" s="20"/>
      <c r="H75" s="20"/>
      <c r="I75" s="20"/>
      <c r="J75" s="6" t="s">
        <v>36</v>
      </c>
      <c r="K75" s="6">
        <f>AVERAGE(K62,K66,K70,K74)</f>
        <v>23.925000000000004</v>
      </c>
      <c r="L75" s="20"/>
      <c r="M75" s="20"/>
    </row>
    <row r="77" spans="1:13" x14ac:dyDescent="0.2">
      <c r="A77" s="20" t="s">
        <v>204</v>
      </c>
      <c r="B77" s="20" t="s">
        <v>5</v>
      </c>
      <c r="C77" s="20" t="s">
        <v>4</v>
      </c>
      <c r="D77" s="20" t="s">
        <v>6</v>
      </c>
      <c r="E77" s="20" t="s">
        <v>7</v>
      </c>
      <c r="F77" s="20" t="s">
        <v>8</v>
      </c>
      <c r="H77" s="20" t="s">
        <v>205</v>
      </c>
      <c r="I77" s="20" t="s">
        <v>5</v>
      </c>
      <c r="J77" s="20" t="s">
        <v>4</v>
      </c>
      <c r="K77" s="20" t="s">
        <v>6</v>
      </c>
      <c r="L77" s="20" t="s">
        <v>7</v>
      </c>
      <c r="M77" s="20" t="s">
        <v>8</v>
      </c>
    </row>
    <row r="78" spans="1:13" x14ac:dyDescent="0.2">
      <c r="A78" s="20" t="s">
        <v>15</v>
      </c>
      <c r="B78" s="20">
        <v>1</v>
      </c>
      <c r="C78" s="20">
        <v>5476.1</v>
      </c>
      <c r="D78" s="20">
        <v>36.799999999999997</v>
      </c>
      <c r="E78" s="20">
        <v>0</v>
      </c>
      <c r="F78" s="20">
        <v>60</v>
      </c>
      <c r="H78" s="20" t="s">
        <v>15</v>
      </c>
      <c r="I78" s="20">
        <v>1</v>
      </c>
      <c r="J78" s="20">
        <v>5406</v>
      </c>
      <c r="K78" s="20">
        <v>16.8</v>
      </c>
      <c r="L78" s="20">
        <v>0</v>
      </c>
      <c r="M78" s="20">
        <v>60</v>
      </c>
    </row>
    <row r="79" spans="1:13" x14ac:dyDescent="0.2">
      <c r="A79" s="20"/>
      <c r="B79" s="20">
        <v>2</v>
      </c>
      <c r="C79" s="20">
        <v>7035.7</v>
      </c>
      <c r="D79" s="20">
        <v>27.1</v>
      </c>
      <c r="E79" s="20">
        <v>0</v>
      </c>
      <c r="F79" s="20">
        <v>60</v>
      </c>
      <c r="H79" s="20"/>
      <c r="I79" s="20">
        <v>2</v>
      </c>
      <c r="J79" s="20">
        <v>12879</v>
      </c>
      <c r="K79" s="20">
        <v>13.2</v>
      </c>
      <c r="L79" s="20">
        <v>0</v>
      </c>
      <c r="M79" s="20">
        <v>60</v>
      </c>
    </row>
    <row r="80" spans="1:13" x14ac:dyDescent="0.2">
      <c r="A80" s="20"/>
      <c r="B80" s="20">
        <v>3</v>
      </c>
      <c r="C80" s="20">
        <v>39561</v>
      </c>
      <c r="D80" s="20">
        <v>26.1</v>
      </c>
      <c r="E80" s="20">
        <v>0</v>
      </c>
      <c r="F80" s="20">
        <v>60</v>
      </c>
      <c r="H80" s="20"/>
      <c r="I80" s="20">
        <v>3</v>
      </c>
      <c r="J80" s="20">
        <v>68642</v>
      </c>
      <c r="K80" s="20">
        <v>59.3</v>
      </c>
      <c r="L80" s="20">
        <v>0</v>
      </c>
      <c r="M80" s="20">
        <v>60</v>
      </c>
    </row>
    <row r="81" spans="1:13" x14ac:dyDescent="0.2">
      <c r="A81" s="20"/>
      <c r="B81" s="20"/>
      <c r="C81" s="4" t="s">
        <v>35</v>
      </c>
      <c r="D81" s="4">
        <f>AVERAGE(D78:D80)</f>
        <v>30</v>
      </c>
      <c r="E81" s="20"/>
      <c r="F81" s="20"/>
      <c r="H81" s="20"/>
      <c r="I81" s="20"/>
      <c r="J81" s="4" t="s">
        <v>35</v>
      </c>
      <c r="K81" s="4">
        <f>AVERAGE(K78:K80)</f>
        <v>29.766666666666666</v>
      </c>
      <c r="L81" s="20"/>
      <c r="M81" s="20"/>
    </row>
    <row r="82" spans="1:13" x14ac:dyDescent="0.2">
      <c r="A82" s="20" t="s">
        <v>40</v>
      </c>
      <c r="B82" s="20">
        <v>4</v>
      </c>
      <c r="C82" s="20">
        <v>24960</v>
      </c>
      <c r="D82" s="20">
        <v>47.5</v>
      </c>
      <c r="E82" s="20">
        <v>0</v>
      </c>
      <c r="F82" s="20">
        <v>60</v>
      </c>
      <c r="H82" s="20" t="s">
        <v>40</v>
      </c>
      <c r="I82" s="20">
        <v>4</v>
      </c>
      <c r="J82" s="20">
        <v>6972</v>
      </c>
      <c r="K82" s="20">
        <v>25.2</v>
      </c>
      <c r="L82" s="20">
        <v>0</v>
      </c>
      <c r="M82" s="20">
        <v>60</v>
      </c>
    </row>
    <row r="83" spans="1:13" x14ac:dyDescent="0.2">
      <c r="A83" s="20"/>
      <c r="B83" s="20">
        <v>5</v>
      </c>
      <c r="C83" s="20">
        <v>16470</v>
      </c>
      <c r="D83" s="20">
        <v>33.799999999999997</v>
      </c>
      <c r="E83" s="20">
        <v>0</v>
      </c>
      <c r="F83" s="20">
        <v>60</v>
      </c>
      <c r="H83" s="20"/>
      <c r="I83" s="20">
        <v>5</v>
      </c>
      <c r="J83" s="20">
        <v>14375</v>
      </c>
      <c r="K83" s="20">
        <v>27</v>
      </c>
      <c r="L83" s="20">
        <v>0</v>
      </c>
      <c r="M83" s="20">
        <v>60</v>
      </c>
    </row>
    <row r="84" spans="1:13" x14ac:dyDescent="0.2">
      <c r="A84" s="20"/>
      <c r="B84" s="20">
        <v>6</v>
      </c>
      <c r="C84" s="20">
        <v>49469</v>
      </c>
      <c r="D84" s="20">
        <v>31.4</v>
      </c>
      <c r="E84" s="20">
        <v>0</v>
      </c>
      <c r="F84" s="20">
        <v>60</v>
      </c>
      <c r="H84" s="20"/>
      <c r="I84" s="20">
        <v>6</v>
      </c>
      <c r="J84" s="20">
        <v>17974</v>
      </c>
      <c r="K84" s="20">
        <v>12.4</v>
      </c>
      <c r="L84" s="20">
        <v>0</v>
      </c>
      <c r="M84" s="20">
        <v>60</v>
      </c>
    </row>
    <row r="85" spans="1:13" x14ac:dyDescent="0.2">
      <c r="A85" s="20"/>
      <c r="B85" s="20"/>
      <c r="C85" s="4" t="s">
        <v>35</v>
      </c>
      <c r="D85" s="4">
        <f>AVERAGE(D82:D84)</f>
        <v>37.566666666666663</v>
      </c>
      <c r="E85" s="20"/>
      <c r="F85" s="20"/>
      <c r="H85" s="20"/>
      <c r="I85" s="20"/>
      <c r="J85" s="4" t="s">
        <v>35</v>
      </c>
      <c r="K85" s="4">
        <f>AVERAGE(K82:K84)</f>
        <v>21.533333333333335</v>
      </c>
      <c r="L85" s="20"/>
      <c r="M85" s="20"/>
    </row>
    <row r="86" spans="1:13" x14ac:dyDescent="0.2">
      <c r="A86" s="20" t="s">
        <v>16</v>
      </c>
      <c r="B86" s="20">
        <v>7</v>
      </c>
      <c r="C86" s="20">
        <v>17846</v>
      </c>
      <c r="D86" s="20">
        <v>52.8</v>
      </c>
      <c r="E86" s="20">
        <v>0</v>
      </c>
      <c r="F86" s="20">
        <v>60</v>
      </c>
      <c r="H86" s="20" t="s">
        <v>16</v>
      </c>
      <c r="I86" s="20">
        <v>7</v>
      </c>
      <c r="J86" s="20">
        <v>5631</v>
      </c>
      <c r="K86" s="20">
        <v>18.600000000000001</v>
      </c>
      <c r="L86" s="20">
        <v>0</v>
      </c>
      <c r="M86" s="20">
        <v>60</v>
      </c>
    </row>
    <row r="87" spans="1:13" x14ac:dyDescent="0.2">
      <c r="A87" s="20"/>
      <c r="B87" s="20">
        <v>8</v>
      </c>
      <c r="C87" s="20">
        <v>12293</v>
      </c>
      <c r="D87" s="20">
        <v>32.799999999999997</v>
      </c>
      <c r="E87" s="20">
        <v>0</v>
      </c>
      <c r="F87" s="20">
        <v>60</v>
      </c>
      <c r="H87" s="20"/>
      <c r="I87" s="20">
        <v>8</v>
      </c>
      <c r="J87" s="20">
        <v>2562</v>
      </c>
      <c r="K87" s="20">
        <v>10.8</v>
      </c>
      <c r="L87" s="20">
        <v>0</v>
      </c>
      <c r="M87" s="20">
        <v>60</v>
      </c>
    </row>
    <row r="88" spans="1:13" x14ac:dyDescent="0.2">
      <c r="A88" s="20"/>
      <c r="B88" s="20">
        <v>9</v>
      </c>
      <c r="C88" s="20">
        <v>53844</v>
      </c>
      <c r="D88" s="20">
        <v>29.5</v>
      </c>
      <c r="E88" s="20">
        <v>0</v>
      </c>
      <c r="F88" s="20">
        <v>60</v>
      </c>
      <c r="H88" s="20"/>
      <c r="I88" s="20">
        <v>9</v>
      </c>
      <c r="J88" s="20">
        <v>11100</v>
      </c>
      <c r="K88" s="20">
        <v>7.2</v>
      </c>
      <c r="L88" s="20">
        <v>0</v>
      </c>
      <c r="M88" s="20">
        <v>60</v>
      </c>
    </row>
    <row r="89" spans="1:13" x14ac:dyDescent="0.2">
      <c r="A89" s="20"/>
      <c r="B89" s="20"/>
      <c r="C89" s="4" t="s">
        <v>35</v>
      </c>
      <c r="D89" s="4">
        <f>AVERAGE(D86:D88)</f>
        <v>38.366666666666667</v>
      </c>
      <c r="E89" s="20"/>
      <c r="F89" s="20"/>
      <c r="H89" s="20"/>
      <c r="I89" s="20"/>
      <c r="J89" s="4" t="s">
        <v>35</v>
      </c>
      <c r="K89" s="4">
        <f>AVERAGE(K86:K88)</f>
        <v>12.200000000000001</v>
      </c>
      <c r="L89" s="20"/>
      <c r="M89" s="20"/>
    </row>
    <row r="90" spans="1:13" x14ac:dyDescent="0.2">
      <c r="A90" s="20" t="s">
        <v>17</v>
      </c>
      <c r="B90" s="20">
        <v>10</v>
      </c>
      <c r="C90" s="20">
        <v>18623</v>
      </c>
      <c r="D90" s="20">
        <v>37.1</v>
      </c>
      <c r="E90" s="20">
        <v>0</v>
      </c>
      <c r="F90" s="20">
        <v>60</v>
      </c>
      <c r="H90" s="20" t="s">
        <v>17</v>
      </c>
      <c r="I90" s="20">
        <v>10</v>
      </c>
      <c r="J90" s="20">
        <v>29201</v>
      </c>
      <c r="K90" s="20">
        <v>34</v>
      </c>
      <c r="L90" s="20">
        <v>0</v>
      </c>
      <c r="M90" s="20">
        <v>60</v>
      </c>
    </row>
    <row r="91" spans="1:13" x14ac:dyDescent="0.2">
      <c r="A91" s="20"/>
      <c r="B91" s="20">
        <v>11</v>
      </c>
      <c r="C91" s="20">
        <v>13422</v>
      </c>
      <c r="D91" s="20">
        <v>29.5</v>
      </c>
      <c r="E91" s="20">
        <v>0</v>
      </c>
      <c r="F91" s="20">
        <v>60</v>
      </c>
      <c r="H91" s="20"/>
      <c r="I91" s="20">
        <v>11</v>
      </c>
      <c r="J91" s="20">
        <v>17155</v>
      </c>
      <c r="K91" s="20">
        <v>27.1</v>
      </c>
      <c r="L91" s="20">
        <v>0</v>
      </c>
      <c r="M91" s="20">
        <v>60</v>
      </c>
    </row>
    <row r="92" spans="1:13" x14ac:dyDescent="0.2">
      <c r="A92" s="20"/>
      <c r="B92" s="20">
        <v>12</v>
      </c>
      <c r="C92" s="20">
        <v>83560</v>
      </c>
      <c r="D92" s="20">
        <v>39.299999999999997</v>
      </c>
      <c r="E92" s="20">
        <v>0</v>
      </c>
      <c r="F92" s="20">
        <v>60</v>
      </c>
      <c r="H92" s="20"/>
      <c r="I92" s="20">
        <v>12</v>
      </c>
      <c r="J92" s="20">
        <v>34670</v>
      </c>
      <c r="K92" s="20">
        <v>18.100000000000001</v>
      </c>
      <c r="L92" s="20">
        <v>0</v>
      </c>
      <c r="M92" s="20">
        <v>60</v>
      </c>
    </row>
    <row r="93" spans="1:13" x14ac:dyDescent="0.2">
      <c r="A93" s="20"/>
      <c r="B93" s="20"/>
      <c r="C93" s="4" t="s">
        <v>35</v>
      </c>
      <c r="D93" s="4">
        <f>AVERAGE(D90:D92)</f>
        <v>35.299999999999997</v>
      </c>
      <c r="E93" s="20"/>
      <c r="F93" s="20"/>
      <c r="H93" s="20"/>
      <c r="I93" s="20"/>
      <c r="J93" s="4" t="s">
        <v>35</v>
      </c>
      <c r="K93" s="4">
        <f>AVERAGE(K90:K92)</f>
        <v>26.400000000000002</v>
      </c>
      <c r="L93" s="20"/>
      <c r="M93" s="20"/>
    </row>
    <row r="94" spans="1:13" x14ac:dyDescent="0.2">
      <c r="A94" s="20"/>
      <c r="B94" s="20"/>
      <c r="C94" s="6" t="s">
        <v>36</v>
      </c>
      <c r="D94" s="6">
        <f>AVERAGE(D81,D85,D89,D93)</f>
        <v>35.308333333333337</v>
      </c>
      <c r="E94" s="20"/>
      <c r="F94" s="20"/>
      <c r="H94" s="20"/>
      <c r="I94" s="20"/>
      <c r="J94" s="6" t="s">
        <v>36</v>
      </c>
      <c r="K94" s="6">
        <f>AVERAGE(K81,K85,K89,K93)</f>
        <v>22.475000000000001</v>
      </c>
      <c r="L94" s="20"/>
      <c r="M94" s="20"/>
    </row>
    <row r="96" spans="1:13" x14ac:dyDescent="0.2">
      <c r="A96" s="20" t="s">
        <v>206</v>
      </c>
      <c r="B96" s="20" t="s">
        <v>5</v>
      </c>
      <c r="C96" s="20" t="s">
        <v>4</v>
      </c>
      <c r="D96" s="20" t="s">
        <v>6</v>
      </c>
      <c r="E96" s="20" t="s">
        <v>7</v>
      </c>
      <c r="F96" s="20" t="s">
        <v>8</v>
      </c>
      <c r="H96" s="20" t="s">
        <v>207</v>
      </c>
      <c r="I96" s="20" t="s">
        <v>5</v>
      </c>
      <c r="J96" s="20" t="s">
        <v>4</v>
      </c>
      <c r="K96" s="20" t="s">
        <v>6</v>
      </c>
      <c r="L96" s="20" t="s">
        <v>7</v>
      </c>
      <c r="M96" s="20" t="s">
        <v>8</v>
      </c>
    </row>
    <row r="97" spans="1:13" x14ac:dyDescent="0.2">
      <c r="A97" s="20" t="s">
        <v>15</v>
      </c>
      <c r="B97" s="20">
        <v>1</v>
      </c>
      <c r="C97" s="20">
        <v>42</v>
      </c>
      <c r="D97" s="20">
        <v>4</v>
      </c>
      <c r="E97" s="20">
        <v>0</v>
      </c>
      <c r="F97" s="20">
        <v>60</v>
      </c>
      <c r="H97" s="20" t="s">
        <v>15</v>
      </c>
      <c r="I97" s="20">
        <v>1</v>
      </c>
      <c r="J97" s="20"/>
      <c r="K97" s="20"/>
      <c r="L97" s="20">
        <v>0</v>
      </c>
      <c r="M97" s="20">
        <v>60</v>
      </c>
    </row>
    <row r="98" spans="1:13" x14ac:dyDescent="0.2">
      <c r="A98" s="20"/>
      <c r="B98" s="20">
        <v>2</v>
      </c>
      <c r="C98" s="20">
        <v>13387</v>
      </c>
      <c r="D98" s="20">
        <v>16.8</v>
      </c>
      <c r="E98" s="20">
        <v>0</v>
      </c>
      <c r="F98" s="20">
        <v>60</v>
      </c>
      <c r="H98" s="20"/>
      <c r="I98" s="20">
        <v>2</v>
      </c>
      <c r="J98" s="20"/>
      <c r="K98" s="20"/>
      <c r="L98" s="20">
        <v>0</v>
      </c>
      <c r="M98" s="20">
        <v>60</v>
      </c>
    </row>
    <row r="99" spans="1:13" x14ac:dyDescent="0.2">
      <c r="A99" s="20"/>
      <c r="B99" s="20">
        <v>3</v>
      </c>
      <c r="C99" s="20">
        <v>15934</v>
      </c>
      <c r="D99" s="20">
        <v>37</v>
      </c>
      <c r="E99" s="20">
        <v>0</v>
      </c>
      <c r="F99" s="20">
        <v>60</v>
      </c>
      <c r="H99" s="20"/>
      <c r="I99" s="20">
        <v>3</v>
      </c>
      <c r="J99" s="20">
        <v>42518</v>
      </c>
      <c r="K99" s="20">
        <v>23.6</v>
      </c>
      <c r="L99" s="20">
        <v>0</v>
      </c>
      <c r="M99" s="20">
        <v>60</v>
      </c>
    </row>
    <row r="100" spans="1:13" x14ac:dyDescent="0.2">
      <c r="A100" s="20"/>
      <c r="B100" s="20"/>
      <c r="C100" s="4" t="s">
        <v>35</v>
      </c>
      <c r="D100" s="4">
        <f>AVERAGE(D97:D99)</f>
        <v>19.266666666666666</v>
      </c>
      <c r="E100" s="20"/>
      <c r="F100" s="20"/>
      <c r="H100" s="20"/>
      <c r="I100" s="20"/>
      <c r="J100" s="4" t="s">
        <v>35</v>
      </c>
      <c r="K100" s="4">
        <f>AVERAGE(K97:K99)</f>
        <v>23.6</v>
      </c>
      <c r="L100" s="20"/>
      <c r="M100" s="20"/>
    </row>
    <row r="101" spans="1:13" x14ac:dyDescent="0.2">
      <c r="A101" s="20" t="s">
        <v>40</v>
      </c>
      <c r="B101" s="20">
        <v>4</v>
      </c>
      <c r="C101" s="20">
        <v>3140</v>
      </c>
      <c r="D101" s="20">
        <v>34.4</v>
      </c>
      <c r="E101" s="20">
        <v>0</v>
      </c>
      <c r="F101" s="20">
        <v>60</v>
      </c>
      <c r="H101" s="20" t="s">
        <v>40</v>
      </c>
      <c r="I101" s="20">
        <v>4</v>
      </c>
      <c r="J101" s="20">
        <v>219</v>
      </c>
      <c r="K101" s="20">
        <v>7.1</v>
      </c>
      <c r="L101" s="20">
        <v>0</v>
      </c>
      <c r="M101" s="20">
        <v>60</v>
      </c>
    </row>
    <row r="102" spans="1:13" x14ac:dyDescent="0.2">
      <c r="A102" s="20"/>
      <c r="B102" s="20">
        <v>5</v>
      </c>
      <c r="C102" s="20">
        <v>55403</v>
      </c>
      <c r="D102" s="20">
        <v>51.5</v>
      </c>
      <c r="E102" s="20">
        <v>0</v>
      </c>
      <c r="F102" s="20">
        <v>60</v>
      </c>
      <c r="H102" s="20"/>
      <c r="I102" s="20">
        <v>5</v>
      </c>
      <c r="J102" s="20">
        <v>847</v>
      </c>
      <c r="K102" s="20">
        <v>3.5</v>
      </c>
      <c r="L102" s="20">
        <v>0</v>
      </c>
      <c r="M102" s="20">
        <v>60</v>
      </c>
    </row>
    <row r="103" spans="1:13" x14ac:dyDescent="0.2">
      <c r="A103" s="20"/>
      <c r="B103" s="20">
        <v>6</v>
      </c>
      <c r="C103" s="20">
        <v>38326</v>
      </c>
      <c r="D103" s="20">
        <v>49</v>
      </c>
      <c r="E103" s="20">
        <v>0</v>
      </c>
      <c r="F103" s="20">
        <v>60</v>
      </c>
      <c r="H103" s="20"/>
      <c r="I103" s="20">
        <v>6</v>
      </c>
      <c r="J103" s="20">
        <v>30344</v>
      </c>
      <c r="K103" s="20">
        <v>16.899999999999999</v>
      </c>
      <c r="L103" s="20">
        <v>0</v>
      </c>
      <c r="M103" s="20">
        <v>60</v>
      </c>
    </row>
    <row r="104" spans="1:13" x14ac:dyDescent="0.2">
      <c r="A104" s="20"/>
      <c r="B104" s="20"/>
      <c r="C104" s="4" t="s">
        <v>35</v>
      </c>
      <c r="D104" s="4">
        <f>AVERAGE(D101:D103)</f>
        <v>44.966666666666669</v>
      </c>
      <c r="E104" s="20"/>
      <c r="F104" s="20"/>
      <c r="H104" s="20"/>
      <c r="I104" s="20"/>
      <c r="J104" s="4" t="s">
        <v>35</v>
      </c>
      <c r="K104" s="4">
        <f>AVERAGE(K101:K103)</f>
        <v>9.1666666666666661</v>
      </c>
      <c r="L104" s="20"/>
      <c r="M104" s="20"/>
    </row>
    <row r="105" spans="1:13" x14ac:dyDescent="0.2">
      <c r="A105" s="20" t="s">
        <v>16</v>
      </c>
      <c r="B105" s="20">
        <v>7</v>
      </c>
      <c r="C105" s="20">
        <v>3034</v>
      </c>
      <c r="D105" s="20">
        <v>36.799999999999997</v>
      </c>
      <c r="E105" s="20">
        <v>0</v>
      </c>
      <c r="F105" s="20">
        <v>60</v>
      </c>
      <c r="H105" s="20" t="s">
        <v>16</v>
      </c>
      <c r="I105" s="20">
        <v>7</v>
      </c>
      <c r="J105" s="20">
        <v>240</v>
      </c>
      <c r="K105" s="20">
        <v>1.8</v>
      </c>
      <c r="L105" s="20">
        <v>0</v>
      </c>
      <c r="M105" s="20">
        <v>60</v>
      </c>
    </row>
    <row r="106" spans="1:13" x14ac:dyDescent="0.2">
      <c r="A106" s="20"/>
      <c r="B106" s="20">
        <v>8</v>
      </c>
      <c r="C106" s="20">
        <v>17741</v>
      </c>
      <c r="D106" s="20">
        <v>27.3</v>
      </c>
      <c r="E106" s="20">
        <v>0</v>
      </c>
      <c r="F106" s="20">
        <v>60</v>
      </c>
      <c r="H106" s="20"/>
      <c r="I106" s="20">
        <v>8</v>
      </c>
      <c r="J106" s="20">
        <v>4418</v>
      </c>
      <c r="K106" s="20">
        <v>17.600000000000001</v>
      </c>
      <c r="L106" s="20">
        <v>0</v>
      </c>
      <c r="M106" s="20">
        <v>60</v>
      </c>
    </row>
    <row r="107" spans="1:13" x14ac:dyDescent="0.2">
      <c r="A107" s="20"/>
      <c r="B107" s="20">
        <v>9</v>
      </c>
      <c r="C107" s="20">
        <v>51811</v>
      </c>
      <c r="D107" s="20">
        <v>53.3</v>
      </c>
      <c r="E107" s="20">
        <v>0</v>
      </c>
      <c r="F107" s="20">
        <v>60</v>
      </c>
      <c r="H107" s="20"/>
      <c r="I107" s="20">
        <v>9</v>
      </c>
      <c r="J107" s="20">
        <v>64041</v>
      </c>
      <c r="K107" s="20">
        <v>24.5</v>
      </c>
      <c r="L107" s="20">
        <v>0</v>
      </c>
      <c r="M107" s="20">
        <v>60</v>
      </c>
    </row>
    <row r="108" spans="1:13" x14ac:dyDescent="0.2">
      <c r="A108" s="20"/>
      <c r="B108" s="20"/>
      <c r="C108" s="4" t="s">
        <v>35</v>
      </c>
      <c r="D108" s="4">
        <f>AVERAGE(D105:D107)</f>
        <v>39.133333333333333</v>
      </c>
      <c r="E108" s="20"/>
      <c r="F108" s="20"/>
      <c r="H108" s="20"/>
      <c r="I108" s="20"/>
      <c r="J108" s="4" t="s">
        <v>35</v>
      </c>
      <c r="K108" s="4">
        <f>AVERAGE(K105:K107)</f>
        <v>14.633333333333335</v>
      </c>
      <c r="L108" s="20"/>
      <c r="M108" s="20"/>
    </row>
    <row r="109" spans="1:13" x14ac:dyDescent="0.2">
      <c r="A109" s="20" t="s">
        <v>17</v>
      </c>
      <c r="B109" s="20">
        <v>10</v>
      </c>
      <c r="C109" s="20">
        <v>1687</v>
      </c>
      <c r="D109" s="20">
        <v>24.9</v>
      </c>
      <c r="E109" s="20">
        <v>0</v>
      </c>
      <c r="F109" s="20">
        <v>60</v>
      </c>
      <c r="H109" s="20" t="s">
        <v>17</v>
      </c>
      <c r="I109" s="20">
        <v>10</v>
      </c>
      <c r="J109" s="20">
        <v>12709</v>
      </c>
      <c r="K109" s="20">
        <v>28.6</v>
      </c>
      <c r="L109" s="20">
        <v>0</v>
      </c>
      <c r="M109" s="20">
        <v>60</v>
      </c>
    </row>
    <row r="110" spans="1:13" x14ac:dyDescent="0.2">
      <c r="A110" s="20"/>
      <c r="B110" s="20">
        <v>11</v>
      </c>
      <c r="C110" s="20">
        <v>6175</v>
      </c>
      <c r="D110" s="20">
        <v>15.5</v>
      </c>
      <c r="E110" s="20">
        <v>0</v>
      </c>
      <c r="F110" s="20">
        <v>60</v>
      </c>
      <c r="H110" s="20"/>
      <c r="I110" s="20">
        <v>11</v>
      </c>
      <c r="J110" s="20">
        <v>6252</v>
      </c>
      <c r="K110" s="20">
        <v>26</v>
      </c>
      <c r="L110" s="20">
        <v>0</v>
      </c>
      <c r="M110" s="20">
        <v>60</v>
      </c>
    </row>
    <row r="111" spans="1:13" x14ac:dyDescent="0.2">
      <c r="A111" s="20"/>
      <c r="B111" s="20">
        <v>12</v>
      </c>
      <c r="C111" s="20">
        <v>19484</v>
      </c>
      <c r="D111" s="20">
        <v>41.8</v>
      </c>
      <c r="E111" s="20">
        <v>0</v>
      </c>
      <c r="F111" s="20">
        <v>60</v>
      </c>
      <c r="H111" s="20"/>
      <c r="I111" s="20">
        <v>12</v>
      </c>
      <c r="J111" s="20">
        <v>80469</v>
      </c>
      <c r="K111" s="20">
        <v>26.4</v>
      </c>
      <c r="L111" s="20">
        <v>0</v>
      </c>
      <c r="M111" s="20">
        <v>60</v>
      </c>
    </row>
    <row r="112" spans="1:13" x14ac:dyDescent="0.2">
      <c r="A112" s="20"/>
      <c r="B112" s="20"/>
      <c r="C112" s="4" t="s">
        <v>35</v>
      </c>
      <c r="D112" s="4">
        <f>AVERAGE(D109:D111)</f>
        <v>27.399999999999995</v>
      </c>
      <c r="E112" s="20"/>
      <c r="F112" s="20"/>
      <c r="H112" s="20"/>
      <c r="I112" s="20"/>
      <c r="J112" s="4" t="s">
        <v>35</v>
      </c>
      <c r="K112" s="4">
        <f>AVERAGE(K109:K111)</f>
        <v>27</v>
      </c>
      <c r="L112" s="20"/>
      <c r="M112" s="20"/>
    </row>
    <row r="113" spans="1:13" x14ac:dyDescent="0.2">
      <c r="A113" s="20"/>
      <c r="B113" s="20"/>
      <c r="C113" s="6" t="s">
        <v>36</v>
      </c>
      <c r="D113" s="6">
        <f>AVERAGE(D100,D104,D108,D112)</f>
        <v>32.69166666666667</v>
      </c>
      <c r="E113" s="20"/>
      <c r="F113" s="20"/>
      <c r="H113" s="20"/>
      <c r="I113" s="20"/>
      <c r="J113" s="6" t="s">
        <v>36</v>
      </c>
      <c r="K113" s="6">
        <f>AVERAGE(K100,K104,K108,K112)</f>
        <v>18.600000000000001</v>
      </c>
      <c r="L113" s="20"/>
      <c r="M113" s="20"/>
    </row>
    <row r="115" spans="1:13" x14ac:dyDescent="0.2">
      <c r="A115" s="20" t="s">
        <v>208</v>
      </c>
      <c r="B115" s="20" t="s">
        <v>5</v>
      </c>
      <c r="C115" s="20" t="s">
        <v>4</v>
      </c>
      <c r="D115" s="20" t="s">
        <v>6</v>
      </c>
      <c r="E115" s="20" t="s">
        <v>7</v>
      </c>
      <c r="F115" s="20" t="s">
        <v>8</v>
      </c>
      <c r="H115" s="20" t="s">
        <v>209</v>
      </c>
      <c r="I115" s="20" t="s">
        <v>5</v>
      </c>
      <c r="J115" s="20" t="s">
        <v>4</v>
      </c>
      <c r="K115" s="20" t="s">
        <v>6</v>
      </c>
      <c r="L115" s="20" t="s">
        <v>7</v>
      </c>
      <c r="M115" s="20" t="s">
        <v>8</v>
      </c>
    </row>
    <row r="116" spans="1:13" x14ac:dyDescent="0.2">
      <c r="A116" s="20" t="s">
        <v>15</v>
      </c>
      <c r="B116" s="20">
        <v>1</v>
      </c>
      <c r="C116" s="20"/>
      <c r="D116" s="20"/>
      <c r="E116" s="20">
        <v>0</v>
      </c>
      <c r="F116" s="20">
        <v>60</v>
      </c>
      <c r="H116" s="20" t="s">
        <v>15</v>
      </c>
      <c r="I116" s="20">
        <v>1</v>
      </c>
      <c r="J116" s="20">
        <v>833</v>
      </c>
      <c r="K116" s="20">
        <v>4.4000000000000004</v>
      </c>
      <c r="L116" s="20">
        <v>0</v>
      </c>
      <c r="M116" s="20">
        <v>60</v>
      </c>
    </row>
    <row r="117" spans="1:13" x14ac:dyDescent="0.2">
      <c r="A117" s="20"/>
      <c r="B117" s="20">
        <v>2</v>
      </c>
      <c r="C117" s="20">
        <v>5441</v>
      </c>
      <c r="D117" s="20">
        <v>24.4</v>
      </c>
      <c r="E117" s="20">
        <v>0</v>
      </c>
      <c r="F117" s="20">
        <v>60</v>
      </c>
      <c r="H117" s="20"/>
      <c r="I117" s="20">
        <v>2</v>
      </c>
      <c r="J117" s="20">
        <v>2442</v>
      </c>
      <c r="K117" s="20">
        <v>6.5</v>
      </c>
      <c r="L117" s="20">
        <v>0</v>
      </c>
      <c r="M117" s="20">
        <v>60</v>
      </c>
    </row>
    <row r="118" spans="1:13" x14ac:dyDescent="0.2">
      <c r="A118" s="20"/>
      <c r="B118" s="20">
        <v>3</v>
      </c>
      <c r="C118" s="20">
        <v>27176</v>
      </c>
      <c r="D118" s="20">
        <v>31.2</v>
      </c>
      <c r="E118" s="20">
        <v>0</v>
      </c>
      <c r="F118" s="20">
        <v>60</v>
      </c>
      <c r="H118" s="20"/>
      <c r="I118" s="20">
        <v>3</v>
      </c>
      <c r="J118" s="20">
        <v>21326</v>
      </c>
      <c r="K118" s="20">
        <v>12.2</v>
      </c>
      <c r="L118" s="20">
        <v>0</v>
      </c>
      <c r="M118" s="20">
        <v>60</v>
      </c>
    </row>
    <row r="119" spans="1:13" x14ac:dyDescent="0.2">
      <c r="A119" s="20"/>
      <c r="B119" s="20"/>
      <c r="C119" s="4" t="s">
        <v>35</v>
      </c>
      <c r="D119" s="4">
        <f>AVERAGE(D116:D118)</f>
        <v>27.799999999999997</v>
      </c>
      <c r="E119" s="20"/>
      <c r="F119" s="20"/>
      <c r="H119" s="20"/>
      <c r="I119" s="20"/>
      <c r="J119" s="4" t="s">
        <v>35</v>
      </c>
      <c r="K119" s="4">
        <f>AVERAGE(K116:K118)</f>
        <v>7.7</v>
      </c>
      <c r="L119" s="20"/>
      <c r="M119" s="20"/>
    </row>
    <row r="120" spans="1:13" x14ac:dyDescent="0.2">
      <c r="A120" s="20" t="s">
        <v>40</v>
      </c>
      <c r="B120" s="20">
        <v>4</v>
      </c>
      <c r="C120" s="20">
        <v>16520</v>
      </c>
      <c r="D120" s="20">
        <v>51.4</v>
      </c>
      <c r="E120" s="20">
        <v>0</v>
      </c>
      <c r="F120" s="20">
        <v>60</v>
      </c>
      <c r="H120" s="20" t="s">
        <v>40</v>
      </c>
      <c r="I120" s="20">
        <v>4</v>
      </c>
      <c r="J120" s="20">
        <v>1052</v>
      </c>
      <c r="K120" s="20">
        <v>2.2000000000000002</v>
      </c>
      <c r="L120" s="20">
        <v>0</v>
      </c>
      <c r="M120" s="20">
        <v>60</v>
      </c>
    </row>
    <row r="121" spans="1:13" x14ac:dyDescent="0.2">
      <c r="A121" s="20"/>
      <c r="B121" s="20">
        <v>5</v>
      </c>
      <c r="C121" s="20">
        <v>12265</v>
      </c>
      <c r="D121" s="20">
        <v>33.1</v>
      </c>
      <c r="E121" s="20">
        <v>0</v>
      </c>
      <c r="F121" s="20">
        <v>60</v>
      </c>
      <c r="H121" s="20"/>
      <c r="I121" s="20">
        <v>5</v>
      </c>
      <c r="J121" s="20">
        <v>6951</v>
      </c>
      <c r="K121" s="20">
        <v>5.6</v>
      </c>
      <c r="L121" s="20">
        <v>0</v>
      </c>
      <c r="M121" s="20">
        <v>60</v>
      </c>
    </row>
    <row r="122" spans="1:13" x14ac:dyDescent="0.2">
      <c r="A122" s="20"/>
      <c r="B122" s="20">
        <v>6</v>
      </c>
      <c r="C122" s="20">
        <v>36738</v>
      </c>
      <c r="D122" s="20">
        <v>36.4</v>
      </c>
      <c r="E122" s="20">
        <v>0</v>
      </c>
      <c r="F122" s="20">
        <v>60</v>
      </c>
      <c r="H122" s="20"/>
      <c r="I122" s="20">
        <v>6</v>
      </c>
      <c r="J122" s="20">
        <v>26978</v>
      </c>
      <c r="K122" s="20">
        <v>19.899999999999999</v>
      </c>
      <c r="L122" s="20">
        <v>0</v>
      </c>
      <c r="M122" s="20">
        <v>60</v>
      </c>
    </row>
    <row r="123" spans="1:13" x14ac:dyDescent="0.2">
      <c r="A123" s="20"/>
      <c r="B123" s="20"/>
      <c r="C123" s="4" t="s">
        <v>35</v>
      </c>
      <c r="D123" s="4">
        <f>AVERAGE(D120:D122)</f>
        <v>40.300000000000004</v>
      </c>
      <c r="E123" s="20"/>
      <c r="F123" s="20"/>
      <c r="H123" s="20"/>
      <c r="I123" s="20"/>
      <c r="J123" s="4" t="s">
        <v>35</v>
      </c>
      <c r="K123" s="4">
        <f>AVERAGE(K120:K122)</f>
        <v>9.2333333333333325</v>
      </c>
      <c r="L123" s="20"/>
      <c r="M123" s="20"/>
    </row>
    <row r="124" spans="1:13" x14ac:dyDescent="0.2">
      <c r="A124" s="20" t="s">
        <v>16</v>
      </c>
      <c r="B124" s="20">
        <v>7</v>
      </c>
      <c r="C124" s="20">
        <v>31276</v>
      </c>
      <c r="D124" s="20">
        <v>50.2</v>
      </c>
      <c r="E124" s="20">
        <v>0</v>
      </c>
      <c r="F124" s="20">
        <v>60</v>
      </c>
      <c r="H124" s="20" t="s">
        <v>16</v>
      </c>
      <c r="I124" s="20">
        <v>7</v>
      </c>
      <c r="J124" s="20">
        <v>2618</v>
      </c>
      <c r="K124" s="20">
        <v>8</v>
      </c>
      <c r="L124" s="20">
        <v>0</v>
      </c>
      <c r="M124" s="20">
        <v>60</v>
      </c>
    </row>
    <row r="125" spans="1:13" x14ac:dyDescent="0.2">
      <c r="A125" s="20"/>
      <c r="B125" s="20">
        <v>8</v>
      </c>
      <c r="C125" s="20">
        <v>33407</v>
      </c>
      <c r="D125" s="20">
        <v>51</v>
      </c>
      <c r="E125" s="20">
        <v>0</v>
      </c>
      <c r="F125" s="20">
        <v>60</v>
      </c>
      <c r="H125" s="20"/>
      <c r="I125" s="20">
        <v>8</v>
      </c>
      <c r="J125" s="20">
        <v>12032</v>
      </c>
      <c r="K125" s="20">
        <v>7.5</v>
      </c>
      <c r="L125" s="20">
        <v>0</v>
      </c>
      <c r="M125" s="20">
        <v>60</v>
      </c>
    </row>
    <row r="126" spans="1:13" x14ac:dyDescent="0.2">
      <c r="A126" s="20"/>
      <c r="B126" s="20">
        <v>9</v>
      </c>
      <c r="C126" s="20">
        <v>68543</v>
      </c>
      <c r="D126" s="20">
        <v>52.2</v>
      </c>
      <c r="E126" s="20">
        <v>0</v>
      </c>
      <c r="F126" s="20">
        <v>60</v>
      </c>
      <c r="H126" s="20"/>
      <c r="I126" s="20">
        <v>9</v>
      </c>
      <c r="J126" s="20">
        <v>22694</v>
      </c>
      <c r="K126" s="20">
        <v>12.3</v>
      </c>
      <c r="L126" s="20">
        <v>0</v>
      </c>
      <c r="M126" s="20">
        <v>60</v>
      </c>
    </row>
    <row r="127" spans="1:13" x14ac:dyDescent="0.2">
      <c r="A127" s="20"/>
      <c r="B127" s="20"/>
      <c r="C127" s="4" t="s">
        <v>35</v>
      </c>
      <c r="D127" s="4">
        <f>AVERAGE(D124:D126)</f>
        <v>51.133333333333333</v>
      </c>
      <c r="E127" s="20"/>
      <c r="F127" s="20"/>
      <c r="H127" s="20"/>
      <c r="I127" s="20"/>
      <c r="J127" s="4" t="s">
        <v>35</v>
      </c>
      <c r="K127" s="4">
        <f>AVERAGE(K124:K126)</f>
        <v>9.2666666666666675</v>
      </c>
      <c r="L127" s="20"/>
      <c r="M127" s="20"/>
    </row>
    <row r="128" spans="1:13" x14ac:dyDescent="0.2">
      <c r="A128" s="20" t="s">
        <v>17</v>
      </c>
      <c r="B128" s="20">
        <v>10</v>
      </c>
      <c r="C128" s="20">
        <v>52157</v>
      </c>
      <c r="D128" s="20">
        <v>59.4</v>
      </c>
      <c r="E128" s="20">
        <v>0</v>
      </c>
      <c r="F128" s="20">
        <v>60</v>
      </c>
      <c r="H128" s="20" t="s">
        <v>17</v>
      </c>
      <c r="I128" s="20">
        <v>10</v>
      </c>
      <c r="J128" s="20">
        <v>10218</v>
      </c>
      <c r="K128" s="20">
        <v>17.100000000000001</v>
      </c>
      <c r="L128" s="20">
        <v>0</v>
      </c>
      <c r="M128" s="20">
        <v>60</v>
      </c>
    </row>
    <row r="129" spans="1:13" x14ac:dyDescent="0.2">
      <c r="A129" s="20"/>
      <c r="B129" s="20">
        <v>11</v>
      </c>
      <c r="C129" s="20">
        <v>56850</v>
      </c>
      <c r="D129" s="20">
        <v>58.4</v>
      </c>
      <c r="E129" s="20">
        <v>0</v>
      </c>
      <c r="F129" s="20">
        <v>60</v>
      </c>
      <c r="H129" s="20"/>
      <c r="I129" s="20">
        <v>11</v>
      </c>
      <c r="J129" s="20">
        <v>20952</v>
      </c>
      <c r="K129" s="20">
        <v>16.8</v>
      </c>
      <c r="L129" s="20">
        <v>0</v>
      </c>
      <c r="M129" s="20">
        <v>60</v>
      </c>
    </row>
    <row r="130" spans="1:13" x14ac:dyDescent="0.2">
      <c r="A130" s="20"/>
      <c r="B130" s="20">
        <v>12</v>
      </c>
      <c r="C130" s="20">
        <v>63907</v>
      </c>
      <c r="D130" s="20">
        <v>49.4</v>
      </c>
      <c r="E130" s="20">
        <v>0</v>
      </c>
      <c r="F130" s="20">
        <v>60</v>
      </c>
      <c r="H130" s="20"/>
      <c r="I130" s="20">
        <v>12</v>
      </c>
      <c r="J130" s="20">
        <v>26520</v>
      </c>
      <c r="K130" s="20">
        <v>18.8</v>
      </c>
      <c r="L130" s="20">
        <v>0</v>
      </c>
      <c r="M130" s="20">
        <v>60</v>
      </c>
    </row>
    <row r="131" spans="1:13" x14ac:dyDescent="0.2">
      <c r="A131" s="20"/>
      <c r="B131" s="20"/>
      <c r="C131" s="4" t="s">
        <v>35</v>
      </c>
      <c r="D131" s="4">
        <f>AVERAGE(D128:D130)</f>
        <v>55.733333333333327</v>
      </c>
      <c r="E131" s="20"/>
      <c r="F131" s="20"/>
      <c r="H131" s="20"/>
      <c r="I131" s="20"/>
      <c r="J131" s="4" t="s">
        <v>35</v>
      </c>
      <c r="K131" s="4">
        <f>AVERAGE(K128:K130)</f>
        <v>17.566666666666666</v>
      </c>
      <c r="L131" s="20"/>
      <c r="M131" s="20"/>
    </row>
    <row r="132" spans="1:13" x14ac:dyDescent="0.2">
      <c r="A132" s="20"/>
      <c r="B132" s="20"/>
      <c r="C132" s="6" t="s">
        <v>36</v>
      </c>
      <c r="D132" s="6">
        <f>AVERAGE(D119,D123,D127,D131)</f>
        <v>43.74166666666666</v>
      </c>
      <c r="E132" s="20"/>
      <c r="F132" s="20"/>
      <c r="H132" s="20"/>
      <c r="I132" s="20"/>
      <c r="J132" s="6" t="s">
        <v>36</v>
      </c>
      <c r="K132" s="6">
        <f>AVERAGE(K119,K123,K127,K131)</f>
        <v>10.941666666666666</v>
      </c>
      <c r="L132" s="20"/>
      <c r="M132" s="20"/>
    </row>
    <row r="134" spans="1:13" x14ac:dyDescent="0.2">
      <c r="A134" s="20" t="s">
        <v>210</v>
      </c>
      <c r="B134" s="20" t="s">
        <v>5</v>
      </c>
      <c r="C134" s="20" t="s">
        <v>4</v>
      </c>
      <c r="D134" s="20" t="s">
        <v>6</v>
      </c>
      <c r="E134" s="20" t="s">
        <v>7</v>
      </c>
      <c r="F134" s="20" t="s">
        <v>8</v>
      </c>
      <c r="H134" s="20"/>
      <c r="I134" s="20"/>
      <c r="J134" s="20"/>
      <c r="K134" s="20"/>
      <c r="L134" s="20"/>
      <c r="M134" s="20"/>
    </row>
    <row r="135" spans="1:13" x14ac:dyDescent="0.2">
      <c r="A135" s="20" t="s">
        <v>15</v>
      </c>
      <c r="B135" s="20">
        <v>1</v>
      </c>
      <c r="C135" s="20">
        <v>13606</v>
      </c>
      <c r="D135" s="20">
        <v>44.4</v>
      </c>
      <c r="E135" s="20">
        <v>0</v>
      </c>
      <c r="F135" s="20">
        <v>60</v>
      </c>
      <c r="H135" s="20"/>
      <c r="I135" s="20"/>
      <c r="J135" s="20"/>
      <c r="K135" s="20"/>
      <c r="L135" s="20"/>
      <c r="M135" s="20"/>
    </row>
    <row r="136" spans="1:13" x14ac:dyDescent="0.2">
      <c r="A136" s="20"/>
      <c r="B136" s="20">
        <v>2</v>
      </c>
      <c r="C136" s="20">
        <v>3380</v>
      </c>
      <c r="D136" s="20">
        <v>19.899999999999999</v>
      </c>
      <c r="E136" s="20">
        <v>0</v>
      </c>
      <c r="F136" s="20">
        <v>60</v>
      </c>
      <c r="H136" s="20"/>
      <c r="I136" s="20"/>
      <c r="J136" s="20"/>
      <c r="K136" s="20"/>
      <c r="L136" s="20"/>
      <c r="M136" s="20"/>
    </row>
    <row r="137" spans="1:13" x14ac:dyDescent="0.2">
      <c r="A137" s="20"/>
      <c r="B137" s="20">
        <v>3</v>
      </c>
      <c r="C137" s="20">
        <v>44183</v>
      </c>
      <c r="D137" s="20">
        <v>49</v>
      </c>
      <c r="E137" s="20">
        <v>0</v>
      </c>
      <c r="F137" s="20">
        <v>60</v>
      </c>
      <c r="H137" s="20"/>
      <c r="I137" s="20"/>
      <c r="J137" s="20"/>
      <c r="K137" s="20"/>
      <c r="L137" s="20"/>
      <c r="M137" s="20"/>
    </row>
    <row r="138" spans="1:13" x14ac:dyDescent="0.2">
      <c r="A138" s="20"/>
      <c r="B138" s="20"/>
      <c r="C138" s="4" t="s">
        <v>35</v>
      </c>
      <c r="D138" s="4">
        <f>AVERAGE(D135:D137)</f>
        <v>37.766666666666666</v>
      </c>
      <c r="E138" s="20"/>
      <c r="F138" s="20"/>
      <c r="H138" s="20"/>
      <c r="I138" s="20"/>
      <c r="J138" s="4"/>
      <c r="K138" s="4"/>
      <c r="L138" s="20"/>
      <c r="M138" s="20"/>
    </row>
    <row r="139" spans="1:13" x14ac:dyDescent="0.2">
      <c r="A139" s="20" t="s">
        <v>40</v>
      </c>
      <c r="B139" s="20">
        <v>4</v>
      </c>
      <c r="C139" s="20">
        <v>14841</v>
      </c>
      <c r="D139" s="20">
        <v>40.700000000000003</v>
      </c>
      <c r="E139" s="20">
        <v>0</v>
      </c>
      <c r="F139" s="20">
        <v>60</v>
      </c>
      <c r="H139" s="20"/>
      <c r="I139" s="20"/>
      <c r="J139" s="20"/>
      <c r="K139" s="20"/>
      <c r="L139" s="20"/>
      <c r="M139" s="20"/>
    </row>
    <row r="140" spans="1:13" x14ac:dyDescent="0.2">
      <c r="A140" s="20"/>
      <c r="B140" s="20">
        <v>5</v>
      </c>
      <c r="C140" s="20">
        <v>423</v>
      </c>
      <c r="D140" s="20">
        <v>10</v>
      </c>
      <c r="E140" s="20">
        <v>0</v>
      </c>
      <c r="F140" s="20">
        <v>60</v>
      </c>
      <c r="H140" s="20"/>
      <c r="I140" s="20"/>
      <c r="J140" s="20"/>
      <c r="K140" s="20"/>
      <c r="L140" s="20"/>
      <c r="M140" s="20"/>
    </row>
    <row r="141" spans="1:13" x14ac:dyDescent="0.2">
      <c r="A141" s="20"/>
      <c r="B141" s="20">
        <v>6</v>
      </c>
      <c r="C141" s="20">
        <v>31516</v>
      </c>
      <c r="D141" s="20">
        <v>37.5</v>
      </c>
      <c r="E141" s="20">
        <v>0</v>
      </c>
      <c r="F141" s="20">
        <v>60</v>
      </c>
      <c r="H141" s="20"/>
      <c r="I141" s="20"/>
      <c r="J141" s="20"/>
      <c r="K141" s="20"/>
      <c r="L141" s="20"/>
      <c r="M141" s="20"/>
    </row>
    <row r="142" spans="1:13" x14ac:dyDescent="0.2">
      <c r="A142" s="20"/>
      <c r="B142" s="20"/>
      <c r="C142" s="4" t="s">
        <v>35</v>
      </c>
      <c r="D142" s="4">
        <f>AVERAGE(D139:D141)</f>
        <v>29.400000000000002</v>
      </c>
      <c r="E142" s="20"/>
      <c r="F142" s="20"/>
      <c r="H142" s="20"/>
      <c r="I142" s="20"/>
      <c r="J142" s="4"/>
      <c r="K142" s="4"/>
      <c r="L142" s="20"/>
      <c r="M142" s="20"/>
    </row>
    <row r="143" spans="1:13" x14ac:dyDescent="0.2">
      <c r="A143" s="20" t="s">
        <v>16</v>
      </c>
      <c r="B143" s="20">
        <v>7</v>
      </c>
      <c r="C143" s="20">
        <v>43202</v>
      </c>
      <c r="D143" s="20">
        <v>39.4</v>
      </c>
      <c r="E143" s="20">
        <v>0</v>
      </c>
      <c r="F143" s="20">
        <v>60</v>
      </c>
      <c r="H143" s="20"/>
      <c r="I143" s="20"/>
      <c r="J143" s="20"/>
      <c r="K143" s="20"/>
      <c r="L143" s="20"/>
      <c r="M143" s="20"/>
    </row>
    <row r="144" spans="1:13" x14ac:dyDescent="0.2">
      <c r="A144" s="20"/>
      <c r="B144" s="20">
        <v>8</v>
      </c>
      <c r="C144" s="20">
        <v>8927</v>
      </c>
      <c r="D144" s="20">
        <v>28.8</v>
      </c>
      <c r="E144" s="20">
        <v>0</v>
      </c>
      <c r="F144" s="20">
        <v>60</v>
      </c>
      <c r="H144" s="20"/>
      <c r="I144" s="20"/>
      <c r="J144" s="20"/>
      <c r="K144" s="20"/>
      <c r="L144" s="20"/>
      <c r="M144" s="20"/>
    </row>
    <row r="145" spans="1:13" x14ac:dyDescent="0.2">
      <c r="A145" s="20"/>
      <c r="B145" s="20">
        <v>9</v>
      </c>
      <c r="C145" s="20">
        <v>100158</v>
      </c>
      <c r="D145" s="20">
        <v>63.8</v>
      </c>
      <c r="E145" s="20">
        <v>0</v>
      </c>
      <c r="F145" s="20">
        <v>60</v>
      </c>
      <c r="H145" s="20"/>
      <c r="I145" s="20"/>
      <c r="J145" s="20"/>
      <c r="K145" s="20"/>
      <c r="L145" s="20"/>
      <c r="M145" s="20"/>
    </row>
    <row r="146" spans="1:13" x14ac:dyDescent="0.2">
      <c r="A146" s="20"/>
      <c r="B146" s="20"/>
      <c r="C146" s="4" t="s">
        <v>35</v>
      </c>
      <c r="D146" s="4">
        <f>AVERAGE(D143:D145)</f>
        <v>44</v>
      </c>
      <c r="E146" s="20"/>
      <c r="F146" s="20"/>
      <c r="H146" s="20"/>
      <c r="I146" s="20"/>
      <c r="J146" s="4"/>
      <c r="K146" s="4"/>
      <c r="L146" s="20"/>
      <c r="M146" s="20"/>
    </row>
    <row r="147" spans="1:13" x14ac:dyDescent="0.2">
      <c r="A147" s="20" t="s">
        <v>17</v>
      </c>
      <c r="B147" s="20">
        <v>10</v>
      </c>
      <c r="C147" s="20">
        <v>35905</v>
      </c>
      <c r="D147" s="20">
        <v>34.4</v>
      </c>
      <c r="E147" s="20">
        <v>0</v>
      </c>
      <c r="F147" s="20">
        <v>60</v>
      </c>
      <c r="H147" s="20"/>
      <c r="I147" s="20"/>
      <c r="J147" s="20"/>
      <c r="K147" s="20"/>
      <c r="L147" s="20"/>
      <c r="M147" s="20"/>
    </row>
    <row r="148" spans="1:13" x14ac:dyDescent="0.2">
      <c r="A148" s="20"/>
      <c r="B148" s="20">
        <v>11</v>
      </c>
      <c r="C148" s="20">
        <v>3218</v>
      </c>
      <c r="D148" s="20">
        <v>19.8</v>
      </c>
      <c r="E148" s="20">
        <v>0</v>
      </c>
      <c r="F148" s="20">
        <v>60</v>
      </c>
      <c r="H148" s="20"/>
      <c r="I148" s="20"/>
      <c r="J148" s="20"/>
      <c r="K148" s="20"/>
      <c r="L148" s="20"/>
      <c r="M148" s="20"/>
    </row>
    <row r="149" spans="1:13" x14ac:dyDescent="0.2">
      <c r="A149" s="20"/>
      <c r="B149" s="20">
        <v>12</v>
      </c>
      <c r="C149" s="20">
        <v>60999</v>
      </c>
      <c r="D149" s="20">
        <v>44.9</v>
      </c>
      <c r="E149" s="20">
        <v>0</v>
      </c>
      <c r="F149" s="20">
        <v>60</v>
      </c>
      <c r="H149" s="20"/>
      <c r="I149" s="20"/>
      <c r="J149" s="20"/>
      <c r="K149" s="20"/>
      <c r="L149" s="20"/>
      <c r="M149" s="20"/>
    </row>
    <row r="150" spans="1:13" x14ac:dyDescent="0.2">
      <c r="A150" s="20"/>
      <c r="B150" s="20"/>
      <c r="C150" s="4" t="s">
        <v>35</v>
      </c>
      <c r="D150" s="4">
        <f>AVERAGE(D147:D149)</f>
        <v>33.033333333333331</v>
      </c>
      <c r="E150" s="20"/>
      <c r="F150" s="20"/>
      <c r="H150" s="20"/>
      <c r="I150" s="20"/>
      <c r="J150" s="4"/>
      <c r="K150" s="4"/>
      <c r="L150" s="20"/>
      <c r="M150" s="20"/>
    </row>
    <row r="151" spans="1:13" x14ac:dyDescent="0.2">
      <c r="A151" s="20"/>
      <c r="B151" s="20"/>
      <c r="C151" s="6" t="s">
        <v>36</v>
      </c>
      <c r="D151" s="6">
        <f>AVERAGE(D138,D142,D146,D150)</f>
        <v>36.049999999999997</v>
      </c>
      <c r="E151" s="20"/>
      <c r="F151" s="20"/>
      <c r="H151" s="20"/>
      <c r="I151" s="20"/>
      <c r="J151" s="6"/>
      <c r="K151" s="6"/>
      <c r="L151" s="20"/>
      <c r="M151" s="20"/>
    </row>
    <row r="153" spans="1:13" x14ac:dyDescent="0.2">
      <c r="H153" s="20"/>
      <c r="I153" s="20"/>
      <c r="J153" s="20"/>
      <c r="K153" s="20"/>
      <c r="L153" s="20"/>
      <c r="M153" s="20"/>
    </row>
    <row r="154" spans="1:13" x14ac:dyDescent="0.2">
      <c r="H154" s="20"/>
      <c r="I154" s="20"/>
      <c r="J154" s="20"/>
      <c r="K154" s="20"/>
      <c r="L154" s="20"/>
      <c r="M154" s="20"/>
    </row>
    <row r="155" spans="1:13" x14ac:dyDescent="0.2">
      <c r="H155" s="20"/>
      <c r="I155" s="20"/>
      <c r="J155" s="20"/>
      <c r="K155" s="20"/>
      <c r="L155" s="20"/>
      <c r="M155" s="20"/>
    </row>
    <row r="156" spans="1:13" x14ac:dyDescent="0.2">
      <c r="H156" s="20"/>
      <c r="I156" s="20"/>
      <c r="J156" s="20"/>
      <c r="K156" s="20"/>
      <c r="L156" s="20"/>
      <c r="M156" s="20"/>
    </row>
    <row r="157" spans="1:13" x14ac:dyDescent="0.2">
      <c r="H157" s="20"/>
      <c r="I157" s="20"/>
      <c r="J157" s="4"/>
      <c r="K157" s="4"/>
      <c r="L157" s="20"/>
      <c r="M157" s="20"/>
    </row>
    <row r="158" spans="1:13" x14ac:dyDescent="0.2">
      <c r="H158" s="20"/>
      <c r="I158" s="20"/>
      <c r="J158" s="20"/>
      <c r="K158" s="20"/>
      <c r="L158" s="20"/>
      <c r="M158" s="20"/>
    </row>
    <row r="159" spans="1:13" x14ac:dyDescent="0.2">
      <c r="H159" s="20"/>
      <c r="I159" s="20"/>
      <c r="J159" s="20"/>
      <c r="K159" s="20"/>
      <c r="L159" s="20"/>
      <c r="M159" s="20"/>
    </row>
    <row r="160" spans="1:13" x14ac:dyDescent="0.2">
      <c r="H160" s="20"/>
      <c r="I160" s="20"/>
      <c r="J160" s="20"/>
      <c r="K160" s="20"/>
      <c r="L160" s="20"/>
      <c r="M160" s="20"/>
    </row>
    <row r="161" spans="8:13" x14ac:dyDescent="0.2">
      <c r="H161" s="20"/>
      <c r="I161" s="20"/>
      <c r="J161" s="4"/>
      <c r="K161" s="4"/>
      <c r="L161" s="20"/>
      <c r="M161" s="20"/>
    </row>
    <row r="162" spans="8:13" x14ac:dyDescent="0.2">
      <c r="H162" s="20"/>
      <c r="I162" s="20"/>
      <c r="J162" s="20"/>
      <c r="K162" s="20"/>
      <c r="L162" s="20"/>
      <c r="M162" s="20"/>
    </row>
    <row r="163" spans="8:13" x14ac:dyDescent="0.2">
      <c r="H163" s="20"/>
      <c r="I163" s="20"/>
      <c r="J163" s="20"/>
      <c r="K163" s="20"/>
      <c r="L163" s="20"/>
      <c r="M163" s="20"/>
    </row>
    <row r="164" spans="8:13" x14ac:dyDescent="0.2">
      <c r="H164" s="20"/>
      <c r="I164" s="20"/>
      <c r="J164" s="20"/>
      <c r="K164" s="20"/>
      <c r="L164" s="20"/>
      <c r="M164" s="20"/>
    </row>
    <row r="165" spans="8:13" x14ac:dyDescent="0.2">
      <c r="H165" s="20"/>
      <c r="I165" s="20"/>
      <c r="J165" s="4"/>
      <c r="K165" s="4"/>
      <c r="L165" s="20"/>
      <c r="M165" s="20"/>
    </row>
    <row r="166" spans="8:13" x14ac:dyDescent="0.2">
      <c r="H166" s="20"/>
      <c r="I166" s="20"/>
      <c r="J166" s="20"/>
      <c r="K166" s="20"/>
      <c r="L166" s="20"/>
      <c r="M166" s="20"/>
    </row>
    <row r="167" spans="8:13" x14ac:dyDescent="0.2">
      <c r="H167" s="20"/>
      <c r="I167" s="20"/>
      <c r="J167" s="20"/>
      <c r="K167" s="20"/>
      <c r="L167" s="20"/>
      <c r="M167" s="20"/>
    </row>
    <row r="168" spans="8:13" x14ac:dyDescent="0.2">
      <c r="H168" s="20"/>
      <c r="I168" s="20"/>
      <c r="J168" s="20"/>
      <c r="K168" s="20"/>
      <c r="L168" s="20"/>
      <c r="M168" s="20"/>
    </row>
    <row r="169" spans="8:13" x14ac:dyDescent="0.2">
      <c r="H169" s="20"/>
      <c r="I169" s="20"/>
      <c r="J169" s="4"/>
      <c r="K169" s="4"/>
      <c r="L169" s="20"/>
      <c r="M169" s="20"/>
    </row>
    <row r="170" spans="8:13" x14ac:dyDescent="0.2">
      <c r="H170" s="20"/>
      <c r="I170" s="20"/>
      <c r="J170" s="6"/>
      <c r="K170" s="6"/>
      <c r="L170" s="20"/>
      <c r="M170" s="20"/>
    </row>
    <row r="178" spans="2:3" x14ac:dyDescent="0.2">
      <c r="B178" s="25"/>
      <c r="C178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Fig.5B</vt:lpstr>
      <vt:lpstr>Fig.5C, 5E</vt:lpstr>
      <vt:lpstr>Fig.5D</vt:lpstr>
      <vt:lpstr>Fig.5G</vt:lpstr>
      <vt:lpstr>Fig.5H-5J</vt:lpstr>
      <vt:lpstr>Fig.5I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zehra</dc:creator>
  <cp:lastModifiedBy>Zehra Yildirim</cp:lastModifiedBy>
  <dcterms:created xsi:type="dcterms:W3CDTF">2020-12-03T20:45:15Z</dcterms:created>
  <dcterms:modified xsi:type="dcterms:W3CDTF">2022-01-29T22:30:39Z</dcterms:modified>
</cp:coreProperties>
</file>